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2"/>
  </bookViews>
  <sheets>
    <sheet name="OŠ" sheetId="1" r:id="rId1"/>
    <sheet name="SS1" sheetId="2" r:id="rId2"/>
    <sheet name="SS2" sheetId="3" r:id="rId3"/>
    <sheet name="SS3" sheetId="4" r:id="rId4"/>
    <sheet name="SS4" sheetId="5" r:id="rId5"/>
  </sheets>
  <definedNames/>
  <calcPr fullCalcOnLoad="1"/>
</workbook>
</file>

<file path=xl/sharedStrings.xml><?xml version="1.0" encoding="utf-8"?>
<sst xmlns="http://schemas.openxmlformats.org/spreadsheetml/2006/main" count="295" uniqueCount="214">
  <si>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</si>
  <si>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</si>
  <si>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</si>
  <si>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</si>
  <si>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</si>
  <si>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</si>
  <si>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</si>
  <si>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</si>
  <si>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</si>
  <si>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</si>
  <si>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</si>
  <si>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>OSNOVNA ŠKOLA</t>
  </si>
  <si>
    <t>SREDNJE ŠKOLE - 1. skupina</t>
  </si>
  <si>
    <t>SREDNJE ŠKOLE - 4. skupina</t>
  </si>
  <si>
    <t>SREDNJE ŠKOLE - 3. skupina</t>
  </si>
  <si>
    <t>SREDNJE ŠKOLE - 2. skupina</t>
  </si>
  <si>
    <t>1P</t>
  </si>
  <si>
    <t>2P</t>
  </si>
  <si>
    <t>∑T</t>
  </si>
  <si>
    <t>∑P</t>
  </si>
  <si>
    <t>08. ožujka 2017. u 10.00</t>
  </si>
  <si>
    <t>ŽUPANIJSKO NATJECANJE IZ FIZIKE 2016/17.</t>
  </si>
  <si>
    <t>12345RIJEČ</t>
  </si>
  <si>
    <t>12567FIZIKA</t>
  </si>
  <si>
    <t xml:space="preserve">Marko </t>
  </si>
  <si>
    <t>Žagar</t>
  </si>
  <si>
    <t>55555JPE</t>
  </si>
  <si>
    <t>13902 Petgemišta</t>
  </si>
  <si>
    <t>Andre</t>
  </si>
  <si>
    <t>Medvedić</t>
  </si>
  <si>
    <t>12345KRALJ</t>
  </si>
  <si>
    <t xml:space="preserve">Mauro </t>
  </si>
  <si>
    <t>Mohorovičić</t>
  </si>
  <si>
    <t>55555 SMITE</t>
  </si>
  <si>
    <t>Dario</t>
  </si>
  <si>
    <t>Stipanić</t>
  </si>
  <si>
    <t>Daniel</t>
  </si>
  <si>
    <t>Košmerl</t>
  </si>
  <si>
    <t>00000kuća</t>
  </si>
  <si>
    <t>Renato</t>
  </si>
  <si>
    <t>Braut</t>
  </si>
  <si>
    <t>58585FIZIKA</t>
  </si>
  <si>
    <t>Matteo</t>
  </si>
  <si>
    <t>Zausnig</t>
  </si>
  <si>
    <t>12345 Klavir</t>
  </si>
  <si>
    <t>Filip</t>
  </si>
  <si>
    <t>Juračić</t>
  </si>
  <si>
    <t>Jelena</t>
  </si>
  <si>
    <t>Lucija</t>
  </si>
  <si>
    <t>Belović</t>
  </si>
  <si>
    <t>12345 XXRazmažena</t>
  </si>
  <si>
    <t>Ana</t>
  </si>
  <si>
    <t>Miletić</t>
  </si>
  <si>
    <t>Lidia</t>
  </si>
  <si>
    <t>Vidović</t>
  </si>
  <si>
    <t>Bojan</t>
  </si>
  <si>
    <t>11183Darthvader</t>
  </si>
  <si>
    <t>Boris</t>
  </si>
  <si>
    <t>Španić</t>
  </si>
  <si>
    <t>Luka</t>
  </si>
  <si>
    <t>Ružić</t>
  </si>
  <si>
    <t>Maja</t>
  </si>
  <si>
    <t>17071parizer</t>
  </si>
  <si>
    <t xml:space="preserve">Niko </t>
  </si>
  <si>
    <t>Kirinčić</t>
  </si>
  <si>
    <t>02061jednorog</t>
  </si>
  <si>
    <t>Naomi</t>
  </si>
  <si>
    <t>Kombol</t>
  </si>
  <si>
    <t>28011broj</t>
  </si>
  <si>
    <t>Puvača</t>
  </si>
  <si>
    <t>12345mačak</t>
  </si>
  <si>
    <t>Mario</t>
  </si>
  <si>
    <t>Jurada</t>
  </si>
  <si>
    <t>01981reagan</t>
  </si>
  <si>
    <t>Borna</t>
  </si>
  <si>
    <t>Maričić</t>
  </si>
  <si>
    <t>55555pet</t>
  </si>
  <si>
    <t>Stjepan</t>
  </si>
  <si>
    <t>Goronja</t>
  </si>
  <si>
    <t>Nina</t>
  </si>
  <si>
    <t>Romac</t>
  </si>
  <si>
    <t>Karmela</t>
  </si>
  <si>
    <t>Štanfelj</t>
  </si>
  <si>
    <t>26071auto</t>
  </si>
  <si>
    <t>Robert</t>
  </si>
  <si>
    <t>Cvjetinović</t>
  </si>
  <si>
    <t>Ivan</t>
  </si>
  <si>
    <t>Barišić</t>
  </si>
  <si>
    <t>12345šest</t>
  </si>
  <si>
    <t>Flego</t>
  </si>
  <si>
    <t>12345 NETKO</t>
  </si>
  <si>
    <t>Mateo</t>
  </si>
  <si>
    <t>Sergo</t>
  </si>
  <si>
    <t>Elizaveta</t>
  </si>
  <si>
    <t>Chernova</t>
  </si>
  <si>
    <t>Noa</t>
  </si>
  <si>
    <t>Jelić Matošević</t>
  </si>
  <si>
    <t>00007 CEZAR</t>
  </si>
  <si>
    <t xml:space="preserve">Dora </t>
  </si>
  <si>
    <t>Pavlić</t>
  </si>
  <si>
    <t>26400geometrija</t>
  </si>
  <si>
    <t>Šantek</t>
  </si>
  <si>
    <t>51215GRAPEFRUIT</t>
  </si>
  <si>
    <t>Jurić</t>
  </si>
  <si>
    <t xml:space="preserve">Zvane </t>
  </si>
  <si>
    <t>Poropat</t>
  </si>
  <si>
    <t>27031ČAČKALICA</t>
  </si>
  <si>
    <t>Antonio</t>
  </si>
  <si>
    <t>Mohorić</t>
  </si>
  <si>
    <t>Eva</t>
  </si>
  <si>
    <t>Šustar</t>
  </si>
  <si>
    <t>12345šljiva</t>
  </si>
  <si>
    <t>Eugen</t>
  </si>
  <si>
    <t>Car</t>
  </si>
  <si>
    <t>Dea</t>
  </si>
  <si>
    <t>Turk</t>
  </si>
  <si>
    <t>19500 MANGO</t>
  </si>
  <si>
    <t>Luka Gabriel</t>
  </si>
  <si>
    <t>Rošić</t>
  </si>
  <si>
    <t>Vito</t>
  </si>
  <si>
    <t>Papić</t>
  </si>
  <si>
    <t>Darijan</t>
  </si>
  <si>
    <t>Jelušić</t>
  </si>
  <si>
    <t>24680 KLOKAN</t>
  </si>
  <si>
    <t xml:space="preserve">Ivan </t>
  </si>
  <si>
    <t>Ipšić</t>
  </si>
  <si>
    <t>00007bond</t>
  </si>
  <si>
    <t>Paladin</t>
  </si>
  <si>
    <t>12345 FIZIKA</t>
  </si>
  <si>
    <t>Maria</t>
  </si>
  <si>
    <t>Krajči</t>
  </si>
  <si>
    <t>61718sadzovihak</t>
  </si>
  <si>
    <t>Matea</t>
  </si>
  <si>
    <t>Kršanac</t>
  </si>
  <si>
    <t>Žužić</t>
  </si>
  <si>
    <t>Sinčić</t>
  </si>
  <si>
    <t>44444pala</t>
  </si>
  <si>
    <t>Marin</t>
  </si>
  <si>
    <t>Erny</t>
  </si>
  <si>
    <t>Cerović</t>
  </si>
  <si>
    <t>12345 ŠEST</t>
  </si>
  <si>
    <t>Rukavina</t>
  </si>
  <si>
    <t>58999snow</t>
  </si>
  <si>
    <t>Deković</t>
  </si>
  <si>
    <t>21098pojiš</t>
  </si>
  <si>
    <t>Miroslav</t>
  </si>
  <si>
    <t>Bičanić</t>
  </si>
  <si>
    <t>Rene</t>
  </si>
  <si>
    <t>Šeša</t>
  </si>
  <si>
    <t>12269huj</t>
  </si>
  <si>
    <t>Živković</t>
  </si>
  <si>
    <t>51213kondenzator</t>
  </si>
  <si>
    <t>Doričić</t>
  </si>
  <si>
    <t>19980TELESKOP</t>
  </si>
  <si>
    <t>Marko</t>
  </si>
  <si>
    <t>Trgovac</t>
  </si>
  <si>
    <t>Mikić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</si>
  <si>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Ana Buchberger Đaković</t>
    </r>
  </si>
  <si>
    <t>Predsjednik povjerenstva:</t>
  </si>
  <si>
    <t>Patricija Nikolaus</t>
  </si>
  <si>
    <t>Članovi povjerenstva</t>
  </si>
  <si>
    <t>Damir Čović</t>
  </si>
  <si>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</rPr>
      <t>Emilija Cuculić</t>
    </r>
  </si>
  <si>
    <r>
      <rPr>
        <sz val="7"/>
        <color indexed="8"/>
        <rFont val="Times New Roman"/>
        <family val="1"/>
      </rPr>
      <t xml:space="preserve">    </t>
    </r>
    <r>
      <rPr>
        <sz val="11"/>
        <color theme="1"/>
        <rFont val="Calibri"/>
        <family val="2"/>
      </rPr>
      <t>Mladen Kojanec</t>
    </r>
  </si>
  <si>
    <t>Nataša Berber Milošević</t>
  </si>
  <si>
    <t>Senada Tuhtan</t>
  </si>
  <si>
    <t>Vesna Bišćan</t>
  </si>
  <si>
    <t>Adriana  Beović</t>
  </si>
  <si>
    <t>županija: primorko-goranska</t>
  </si>
  <si>
    <t>škola domaćin: OŠ Centar</t>
  </si>
  <si>
    <t>broj kategorije: 75</t>
  </si>
  <si>
    <t>županija: primorsko goranska</t>
  </si>
  <si>
    <t>škola domaćin:OŠ Centar</t>
  </si>
  <si>
    <t>broj kategorije: 76</t>
  </si>
  <si>
    <t>broj kategorije: 77</t>
  </si>
  <si>
    <t>broj kategorije: 78</t>
  </si>
  <si>
    <t>broj kategorije: 79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</si>
  <si>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</rPr>
      <t>Lidija Hreljac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</si>
  <si>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mr. sc. Tatjana Pranjić-Petrović</t>
    </r>
  </si>
  <si>
    <t>3.   Marica Kučan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</si>
  <si>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Elizabeta Mihalić Kesić</t>
    </r>
  </si>
  <si>
    <t>2.       Petar Jelača</t>
  </si>
  <si>
    <t>3.      Sintija Tropper Trinajstić</t>
  </si>
  <si>
    <t>3.        Sintija Tropper Trinajstić</t>
  </si>
  <si>
    <t>13590KAMEN</t>
  </si>
  <si>
    <t>11114Ne</t>
  </si>
  <si>
    <t>44415Escala</t>
  </si>
  <si>
    <t>12345Fizika</t>
  </si>
  <si>
    <t>23077Lav</t>
  </si>
  <si>
    <t>96369FIZIČAR</t>
  </si>
  <si>
    <t>88588 Newton</t>
  </si>
  <si>
    <t>Ivo</t>
  </si>
  <si>
    <t>Kovačević</t>
  </si>
  <si>
    <t>Šegota</t>
  </si>
  <si>
    <t>Jan</t>
  </si>
  <si>
    <t>Pelić</t>
  </si>
  <si>
    <t>Davidović</t>
  </si>
  <si>
    <t>10730sunce</t>
  </si>
  <si>
    <t>21347svećenik</t>
  </si>
  <si>
    <t>50505explore</t>
  </si>
  <si>
    <t>25051ananas</t>
  </si>
  <si>
    <t>51304 Pas</t>
  </si>
  <si>
    <t>51215jabuka</t>
  </si>
  <si>
    <t>51215zavojnica</t>
  </si>
  <si>
    <t>30233tvar</t>
  </si>
  <si>
    <t>64200zuzlik</t>
  </si>
  <si>
    <t>12345prazno</t>
  </si>
  <si>
    <t>13370Desno</t>
  </si>
  <si>
    <t>54321 jabuka</t>
  </si>
  <si>
    <t>76000 Kamen</t>
  </si>
  <si>
    <t>29016asino</t>
  </si>
  <si>
    <t>66666disupare</t>
  </si>
  <si>
    <t>2       Lidija Hreljac</t>
  </si>
  <si>
    <t>3.       Vedran Vedriš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</si>
</sst>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2"/>
      <name val="Times New Roman CE"/>
      <family val="0"/>
    </font>
    <font>
      <sz val="7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3" borderId="15" xfId="0" applyFont="1" applyFill="1" applyBorder="1" applyAlignment="1">
      <alignment/>
    </xf>
    <xf numFmtId="172" fontId="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 indent="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="80" zoomScaleNormal="80" zoomScalePageLayoutView="0" workbookViewId="0" topLeftCell="A10">
      <selection activeCell="C37" sqref="C37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57421875" style="1" customWidth="1"/>
    <col min="7" max="7" width="5.421875" style="1" bestFit="1" customWidth="1"/>
    <col min="8" max="12" width="5.421875" style="1" customWidth="1"/>
    <col min="13" max="13" width="7.140625" style="1" customWidth="1"/>
    <col min="14" max="14" width="9.421875" style="1" customWidth="1"/>
    <col min="15" max="16384" width="9.8515625" style="1" customWidth="1"/>
  </cols>
  <sheetData>
    <row r="1" spans="1:14" ht="15.7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16"/>
      <c r="K1" s="16"/>
      <c r="L1" s="16"/>
      <c r="M1" s="16"/>
      <c r="N1" s="16"/>
    </row>
    <row r="2" spans="1:14" ht="15.75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16"/>
      <c r="K2" s="16"/>
      <c r="L2" s="16"/>
      <c r="M2" s="16"/>
      <c r="N2" s="16"/>
    </row>
    <row r="3" spans="1:14" ht="15.75">
      <c r="A3" s="36" t="s">
        <v>168</v>
      </c>
      <c r="B3" s="36"/>
      <c r="C3" s="36"/>
      <c r="D3" s="36"/>
      <c r="E3" s="36"/>
      <c r="F3" s="36"/>
      <c r="G3" s="36"/>
      <c r="H3" s="36"/>
      <c r="I3" s="36"/>
      <c r="J3" s="16"/>
      <c r="K3" s="16"/>
      <c r="L3" s="16"/>
      <c r="M3" s="16"/>
      <c r="N3" s="16"/>
    </row>
    <row r="4" spans="1:14" s="2" customFormat="1" ht="15.75">
      <c r="A4" s="38" t="s">
        <v>169</v>
      </c>
      <c r="B4" s="38"/>
      <c r="C4" s="38"/>
      <c r="D4" s="38"/>
      <c r="E4" s="38"/>
      <c r="F4" s="38"/>
      <c r="G4" s="38"/>
      <c r="H4" s="38"/>
      <c r="I4" s="38"/>
      <c r="J4" s="17"/>
      <c r="K4" s="17"/>
      <c r="L4" s="17"/>
      <c r="M4" s="17"/>
      <c r="N4" s="17"/>
    </row>
    <row r="5" spans="1:14" ht="15.75">
      <c r="A5" s="39" t="s">
        <v>11</v>
      </c>
      <c r="B5" s="39"/>
      <c r="C5" s="39"/>
      <c r="D5" s="39"/>
      <c r="E5" s="39"/>
      <c r="F5" s="39"/>
      <c r="G5" s="39"/>
      <c r="H5" s="39"/>
      <c r="I5" s="39"/>
      <c r="J5" s="18"/>
      <c r="K5" s="18"/>
      <c r="L5" s="18"/>
      <c r="M5" s="18"/>
      <c r="N5" s="18"/>
    </row>
    <row r="6" spans="1:14" ht="15.75">
      <c r="A6" s="36" t="s">
        <v>170</v>
      </c>
      <c r="B6" s="36"/>
      <c r="C6" s="36"/>
      <c r="D6" s="36"/>
      <c r="E6" s="36"/>
      <c r="F6" s="36"/>
      <c r="G6" s="36"/>
      <c r="H6" s="36"/>
      <c r="I6" s="36"/>
      <c r="J6" s="16"/>
      <c r="K6" s="16"/>
      <c r="L6" s="16"/>
      <c r="M6" s="16"/>
      <c r="N6" s="16"/>
    </row>
    <row r="8" spans="1:15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19" t="s">
        <v>18</v>
      </c>
      <c r="J8" s="19" t="s">
        <v>16</v>
      </c>
      <c r="K8" s="19" t="s">
        <v>17</v>
      </c>
      <c r="L8" s="19" t="s">
        <v>19</v>
      </c>
      <c r="M8" s="6" t="s">
        <v>0</v>
      </c>
      <c r="N8" s="7" t="s">
        <v>9</v>
      </c>
      <c r="O8" s="8"/>
    </row>
    <row r="9" spans="1:14" s="10" customFormat="1" ht="21.75" customHeight="1">
      <c r="A9" s="30" t="s">
        <v>26</v>
      </c>
      <c r="B9" s="30" t="s">
        <v>194</v>
      </c>
      <c r="C9" s="30" t="s">
        <v>195</v>
      </c>
      <c r="D9" s="9">
        <v>9</v>
      </c>
      <c r="E9" s="9">
        <v>9</v>
      </c>
      <c r="F9" s="9">
        <v>9</v>
      </c>
      <c r="G9" s="9">
        <v>1</v>
      </c>
      <c r="H9" s="9">
        <v>14</v>
      </c>
      <c r="I9" s="9">
        <f aca="true" t="shared" si="0" ref="I9:I27">SUM(D9:H9)</f>
        <v>42</v>
      </c>
      <c r="J9" s="9">
        <v>10</v>
      </c>
      <c r="K9" s="9">
        <v>14</v>
      </c>
      <c r="L9" s="9">
        <f aca="true" t="shared" si="1" ref="L9:L27">SUM(J9:K9)</f>
        <v>24</v>
      </c>
      <c r="M9" s="9">
        <f aca="true" t="shared" si="2" ref="M9:M27">SUM(I9,L9)</f>
        <v>66</v>
      </c>
      <c r="N9" s="20">
        <f aca="true" t="shared" si="3" ref="N9:N27">PRODUCT(M9,100/75)</f>
        <v>88</v>
      </c>
    </row>
    <row r="10" spans="1:14" s="10" customFormat="1" ht="21.75" customHeight="1">
      <c r="A10" s="30" t="s">
        <v>184</v>
      </c>
      <c r="B10" s="30" t="s">
        <v>24</v>
      </c>
      <c r="C10" s="30" t="s">
        <v>25</v>
      </c>
      <c r="D10" s="9">
        <v>2</v>
      </c>
      <c r="E10" s="9">
        <v>5</v>
      </c>
      <c r="F10" s="9">
        <v>9</v>
      </c>
      <c r="G10" s="9">
        <v>5</v>
      </c>
      <c r="H10" s="9">
        <v>7</v>
      </c>
      <c r="I10" s="9">
        <f t="shared" si="0"/>
        <v>28</v>
      </c>
      <c r="J10" s="9">
        <v>11</v>
      </c>
      <c r="K10" s="9">
        <v>11</v>
      </c>
      <c r="L10" s="9">
        <f t="shared" si="1"/>
        <v>22</v>
      </c>
      <c r="M10" s="9">
        <f t="shared" si="2"/>
        <v>50</v>
      </c>
      <c r="N10" s="20">
        <f t="shared" si="3"/>
        <v>66.66666666666666</v>
      </c>
    </row>
    <row r="11" spans="1:14" s="10" customFormat="1" ht="21.75" customHeight="1">
      <c r="A11" s="22" t="s">
        <v>27</v>
      </c>
      <c r="B11" s="22" t="s">
        <v>28</v>
      </c>
      <c r="C11" s="22" t="s">
        <v>29</v>
      </c>
      <c r="D11" s="9">
        <v>0</v>
      </c>
      <c r="E11" s="9">
        <v>8</v>
      </c>
      <c r="F11" s="9">
        <v>3</v>
      </c>
      <c r="G11" s="9">
        <v>8</v>
      </c>
      <c r="H11" s="9">
        <v>5</v>
      </c>
      <c r="I11" s="9">
        <f t="shared" si="0"/>
        <v>24</v>
      </c>
      <c r="J11" s="9">
        <v>10</v>
      </c>
      <c r="K11" s="9">
        <v>13</v>
      </c>
      <c r="L11" s="9">
        <f t="shared" si="1"/>
        <v>23</v>
      </c>
      <c r="M11" s="9">
        <f t="shared" si="2"/>
        <v>47</v>
      </c>
      <c r="N11" s="20">
        <f t="shared" si="3"/>
        <v>62.666666666666664</v>
      </c>
    </row>
    <row r="12" spans="1:14" s="10" customFormat="1" ht="21.75" customHeight="1">
      <c r="A12" s="30" t="s">
        <v>30</v>
      </c>
      <c r="B12" s="30" t="s">
        <v>31</v>
      </c>
      <c r="C12" s="30" t="s">
        <v>32</v>
      </c>
      <c r="D12" s="9">
        <v>5</v>
      </c>
      <c r="E12" s="9">
        <v>5</v>
      </c>
      <c r="F12" s="9">
        <v>9</v>
      </c>
      <c r="G12" s="9">
        <v>1</v>
      </c>
      <c r="H12" s="9">
        <v>7</v>
      </c>
      <c r="I12" s="9">
        <f t="shared" si="0"/>
        <v>27</v>
      </c>
      <c r="J12" s="9">
        <v>0</v>
      </c>
      <c r="K12" s="9">
        <v>11</v>
      </c>
      <c r="L12" s="9">
        <f t="shared" si="1"/>
        <v>11</v>
      </c>
      <c r="M12" s="9">
        <f t="shared" si="2"/>
        <v>38</v>
      </c>
      <c r="N12" s="20">
        <f t="shared" si="3"/>
        <v>50.666666666666664</v>
      </c>
    </row>
    <row r="13" spans="1:14" s="10" customFormat="1" ht="21.75" customHeight="1">
      <c r="A13" s="30" t="s">
        <v>56</v>
      </c>
      <c r="B13" s="30" t="s">
        <v>57</v>
      </c>
      <c r="C13" s="30" t="s">
        <v>58</v>
      </c>
      <c r="D13" s="12">
        <v>1</v>
      </c>
      <c r="E13" s="12">
        <v>5</v>
      </c>
      <c r="F13" s="12">
        <v>6</v>
      </c>
      <c r="G13" s="12">
        <v>2</v>
      </c>
      <c r="H13" s="12">
        <v>10</v>
      </c>
      <c r="I13" s="9">
        <f t="shared" si="0"/>
        <v>24</v>
      </c>
      <c r="J13" s="12">
        <v>3</v>
      </c>
      <c r="K13" s="12">
        <v>9</v>
      </c>
      <c r="L13" s="9">
        <f t="shared" si="1"/>
        <v>12</v>
      </c>
      <c r="M13" s="9">
        <f t="shared" si="2"/>
        <v>36</v>
      </c>
      <c r="N13" s="20">
        <f t="shared" si="3"/>
        <v>48</v>
      </c>
    </row>
    <row r="14" spans="1:14" s="10" customFormat="1" ht="21.75" customHeight="1">
      <c r="A14" s="30" t="s">
        <v>185</v>
      </c>
      <c r="B14" s="30" t="s">
        <v>36</v>
      </c>
      <c r="C14" s="30" t="s">
        <v>37</v>
      </c>
      <c r="D14" s="9">
        <v>8</v>
      </c>
      <c r="E14" s="9">
        <v>1</v>
      </c>
      <c r="F14" s="9">
        <v>9</v>
      </c>
      <c r="G14" s="9">
        <v>3</v>
      </c>
      <c r="H14" s="9">
        <v>12</v>
      </c>
      <c r="I14" s="9">
        <f t="shared" si="0"/>
        <v>33</v>
      </c>
      <c r="J14" s="9">
        <v>0</v>
      </c>
      <c r="K14" s="9">
        <v>0</v>
      </c>
      <c r="L14" s="9">
        <f t="shared" si="1"/>
        <v>0</v>
      </c>
      <c r="M14" s="9">
        <f t="shared" si="2"/>
        <v>33</v>
      </c>
      <c r="N14" s="20">
        <f t="shared" si="3"/>
        <v>44</v>
      </c>
    </row>
    <row r="15" spans="1:14" s="10" customFormat="1" ht="21.75" customHeight="1">
      <c r="A15" s="30" t="s">
        <v>187</v>
      </c>
      <c r="B15" s="30" t="s">
        <v>47</v>
      </c>
      <c r="C15" s="30" t="s">
        <v>40</v>
      </c>
      <c r="D15" s="9">
        <v>0</v>
      </c>
      <c r="E15" s="9">
        <v>3</v>
      </c>
      <c r="F15" s="9">
        <v>9</v>
      </c>
      <c r="G15" s="9">
        <v>1</v>
      </c>
      <c r="H15" s="9">
        <v>10</v>
      </c>
      <c r="I15" s="9">
        <f t="shared" si="0"/>
        <v>23</v>
      </c>
      <c r="J15" s="9">
        <v>9</v>
      </c>
      <c r="K15" s="9">
        <v>1</v>
      </c>
      <c r="L15" s="9">
        <f t="shared" si="1"/>
        <v>10</v>
      </c>
      <c r="M15" s="9">
        <f t="shared" si="2"/>
        <v>33</v>
      </c>
      <c r="N15" s="20">
        <f t="shared" si="3"/>
        <v>44</v>
      </c>
    </row>
    <row r="16" spans="1:14" s="10" customFormat="1" ht="21.75" customHeight="1">
      <c r="A16" s="30" t="s">
        <v>22</v>
      </c>
      <c r="B16" s="30" t="s">
        <v>191</v>
      </c>
      <c r="C16" s="30" t="s">
        <v>192</v>
      </c>
      <c r="D16" s="9">
        <v>2</v>
      </c>
      <c r="E16" s="9">
        <v>6</v>
      </c>
      <c r="F16" s="9">
        <v>10</v>
      </c>
      <c r="G16" s="9">
        <v>0</v>
      </c>
      <c r="H16" s="9">
        <v>0</v>
      </c>
      <c r="I16" s="9">
        <f t="shared" si="0"/>
        <v>18</v>
      </c>
      <c r="J16" s="9">
        <v>1</v>
      </c>
      <c r="K16" s="9">
        <v>13</v>
      </c>
      <c r="L16" s="9">
        <f t="shared" si="1"/>
        <v>14</v>
      </c>
      <c r="M16" s="9">
        <f t="shared" si="2"/>
        <v>32</v>
      </c>
      <c r="N16" s="20">
        <f t="shared" si="3"/>
        <v>42.666666666666664</v>
      </c>
    </row>
    <row r="17" spans="1:14" s="10" customFormat="1" ht="21.75" customHeight="1">
      <c r="A17" s="30" t="s">
        <v>23</v>
      </c>
      <c r="B17" s="30" t="s">
        <v>112</v>
      </c>
      <c r="C17" s="30" t="s">
        <v>193</v>
      </c>
      <c r="D17" s="9">
        <v>2</v>
      </c>
      <c r="E17" s="9">
        <v>2</v>
      </c>
      <c r="F17" s="9">
        <v>9</v>
      </c>
      <c r="G17" s="9">
        <v>0</v>
      </c>
      <c r="H17" s="9">
        <v>4</v>
      </c>
      <c r="I17" s="9">
        <f t="shared" si="0"/>
        <v>17</v>
      </c>
      <c r="J17" s="9">
        <v>6</v>
      </c>
      <c r="K17" s="9">
        <v>5</v>
      </c>
      <c r="L17" s="9">
        <f t="shared" si="1"/>
        <v>11</v>
      </c>
      <c r="M17" s="9">
        <f t="shared" si="2"/>
        <v>28</v>
      </c>
      <c r="N17" s="20">
        <f t="shared" si="3"/>
        <v>37.33333333333333</v>
      </c>
    </row>
    <row r="18" spans="1:14" s="10" customFormat="1" ht="21.75" customHeight="1">
      <c r="A18" s="30" t="s">
        <v>186</v>
      </c>
      <c r="B18" s="30" t="s">
        <v>48</v>
      </c>
      <c r="C18" s="30" t="s">
        <v>49</v>
      </c>
      <c r="D18" s="9">
        <v>0</v>
      </c>
      <c r="E18" s="9">
        <v>2</v>
      </c>
      <c r="F18" s="9">
        <v>4</v>
      </c>
      <c r="G18" s="9">
        <v>7</v>
      </c>
      <c r="H18" s="9">
        <v>7</v>
      </c>
      <c r="I18" s="9">
        <f t="shared" si="0"/>
        <v>20</v>
      </c>
      <c r="J18" s="9">
        <v>5</v>
      </c>
      <c r="K18" s="9">
        <v>3</v>
      </c>
      <c r="L18" s="9">
        <f t="shared" si="1"/>
        <v>8</v>
      </c>
      <c r="M18" s="9">
        <f t="shared" si="2"/>
        <v>28</v>
      </c>
      <c r="N18" s="20">
        <f t="shared" si="3"/>
        <v>37.33333333333333</v>
      </c>
    </row>
    <row r="19" spans="1:14" s="10" customFormat="1" ht="21.75" customHeight="1">
      <c r="A19" s="30" t="s">
        <v>188</v>
      </c>
      <c r="B19" s="30" t="s">
        <v>53</v>
      </c>
      <c r="C19" s="30" t="s">
        <v>54</v>
      </c>
      <c r="D19" s="12">
        <v>2</v>
      </c>
      <c r="E19" s="12">
        <v>2</v>
      </c>
      <c r="F19" s="12">
        <v>6</v>
      </c>
      <c r="G19" s="12">
        <v>2</v>
      </c>
      <c r="H19" s="12">
        <v>7</v>
      </c>
      <c r="I19" s="9">
        <f t="shared" si="0"/>
        <v>19</v>
      </c>
      <c r="J19" s="12">
        <v>6</v>
      </c>
      <c r="K19" s="12">
        <v>2</v>
      </c>
      <c r="L19" s="9">
        <f t="shared" si="1"/>
        <v>8</v>
      </c>
      <c r="M19" s="9">
        <f t="shared" si="2"/>
        <v>27</v>
      </c>
      <c r="N19" s="20">
        <f t="shared" si="3"/>
        <v>36</v>
      </c>
    </row>
    <row r="20" spans="1:14" s="10" customFormat="1" ht="21.75" customHeight="1">
      <c r="A20" s="30" t="s">
        <v>190</v>
      </c>
      <c r="B20" s="30" t="s">
        <v>59</v>
      </c>
      <c r="C20" s="30" t="s">
        <v>60</v>
      </c>
      <c r="D20" s="12">
        <v>1</v>
      </c>
      <c r="E20" s="12">
        <v>2</v>
      </c>
      <c r="F20" s="12">
        <v>5</v>
      </c>
      <c r="G20" s="12">
        <v>5</v>
      </c>
      <c r="H20" s="12">
        <v>5</v>
      </c>
      <c r="I20" s="9">
        <f t="shared" si="0"/>
        <v>18</v>
      </c>
      <c r="J20" s="12">
        <v>2</v>
      </c>
      <c r="K20" s="12">
        <v>7</v>
      </c>
      <c r="L20" s="9">
        <f t="shared" si="1"/>
        <v>9</v>
      </c>
      <c r="M20" s="9">
        <f t="shared" si="2"/>
        <v>27</v>
      </c>
      <c r="N20" s="20">
        <f t="shared" si="3"/>
        <v>36</v>
      </c>
    </row>
    <row r="21" spans="1:14" s="10" customFormat="1" ht="21.75" customHeight="1">
      <c r="A21" s="30" t="s">
        <v>189</v>
      </c>
      <c r="B21" s="30" t="s">
        <v>55</v>
      </c>
      <c r="C21" s="30" t="s">
        <v>196</v>
      </c>
      <c r="D21" s="12">
        <v>0</v>
      </c>
      <c r="E21" s="12">
        <v>3</v>
      </c>
      <c r="F21" s="12">
        <v>8</v>
      </c>
      <c r="G21" s="12">
        <v>1</v>
      </c>
      <c r="H21" s="12">
        <v>8</v>
      </c>
      <c r="I21" s="9">
        <f t="shared" si="0"/>
        <v>20</v>
      </c>
      <c r="J21" s="12">
        <v>2</v>
      </c>
      <c r="K21" s="12">
        <v>2</v>
      </c>
      <c r="L21" s="9">
        <f t="shared" si="1"/>
        <v>4</v>
      </c>
      <c r="M21" s="9">
        <f t="shared" si="2"/>
        <v>24</v>
      </c>
      <c r="N21" s="20">
        <f t="shared" si="3"/>
        <v>32</v>
      </c>
    </row>
    <row r="22" spans="1:14" s="10" customFormat="1" ht="21.75" customHeight="1">
      <c r="A22" s="30" t="s">
        <v>38</v>
      </c>
      <c r="B22" s="30" t="s">
        <v>39</v>
      </c>
      <c r="C22" s="30" t="s">
        <v>40</v>
      </c>
      <c r="D22" s="9">
        <v>0</v>
      </c>
      <c r="E22" s="9">
        <v>3</v>
      </c>
      <c r="F22" s="9">
        <v>5</v>
      </c>
      <c r="G22" s="9">
        <v>4</v>
      </c>
      <c r="H22" s="9">
        <v>6</v>
      </c>
      <c r="I22" s="9">
        <f t="shared" si="0"/>
        <v>18</v>
      </c>
      <c r="J22" s="9">
        <v>1</v>
      </c>
      <c r="K22" s="9">
        <v>4</v>
      </c>
      <c r="L22" s="9">
        <f t="shared" si="1"/>
        <v>5</v>
      </c>
      <c r="M22" s="9">
        <f t="shared" si="2"/>
        <v>23</v>
      </c>
      <c r="N22" s="20">
        <f t="shared" si="3"/>
        <v>30.666666666666664</v>
      </c>
    </row>
    <row r="23" spans="1:14" s="10" customFormat="1" ht="21.75" customHeight="1">
      <c r="A23" s="30" t="s">
        <v>41</v>
      </c>
      <c r="B23" s="30" t="s">
        <v>42</v>
      </c>
      <c r="C23" s="30" t="s">
        <v>43</v>
      </c>
      <c r="D23" s="9">
        <v>1</v>
      </c>
      <c r="E23" s="9">
        <v>1</v>
      </c>
      <c r="F23" s="9">
        <v>6</v>
      </c>
      <c r="G23" s="9">
        <v>2</v>
      </c>
      <c r="H23" s="9">
        <v>6</v>
      </c>
      <c r="I23" s="9">
        <f t="shared" si="0"/>
        <v>16</v>
      </c>
      <c r="J23" s="9">
        <v>3</v>
      </c>
      <c r="K23" s="9">
        <v>4</v>
      </c>
      <c r="L23" s="9">
        <f t="shared" si="1"/>
        <v>7</v>
      </c>
      <c r="M23" s="9">
        <f t="shared" si="2"/>
        <v>23</v>
      </c>
      <c r="N23" s="20">
        <f t="shared" si="3"/>
        <v>30.666666666666664</v>
      </c>
    </row>
    <row r="24" spans="1:14" s="10" customFormat="1" ht="21.75" customHeight="1">
      <c r="A24" s="22" t="s">
        <v>44</v>
      </c>
      <c r="B24" s="22" t="s">
        <v>45</v>
      </c>
      <c r="C24" s="22" t="s">
        <v>46</v>
      </c>
      <c r="D24" s="9">
        <v>1</v>
      </c>
      <c r="E24" s="9">
        <v>3</v>
      </c>
      <c r="F24" s="9">
        <v>5</v>
      </c>
      <c r="G24" s="9">
        <v>0</v>
      </c>
      <c r="H24" s="9">
        <v>7</v>
      </c>
      <c r="I24" s="9">
        <f t="shared" si="0"/>
        <v>16</v>
      </c>
      <c r="J24" s="9">
        <v>3</v>
      </c>
      <c r="K24" s="9">
        <v>4</v>
      </c>
      <c r="L24" s="9">
        <f t="shared" si="1"/>
        <v>7</v>
      </c>
      <c r="M24" s="9">
        <f t="shared" si="2"/>
        <v>23</v>
      </c>
      <c r="N24" s="20">
        <f t="shared" si="3"/>
        <v>30.666666666666664</v>
      </c>
    </row>
    <row r="25" spans="1:14" s="10" customFormat="1" ht="21.75" customHeight="1">
      <c r="A25" s="30" t="s">
        <v>50</v>
      </c>
      <c r="B25" s="30" t="s">
        <v>51</v>
      </c>
      <c r="C25" s="30" t="s">
        <v>52</v>
      </c>
      <c r="D25" s="9">
        <v>0</v>
      </c>
      <c r="E25" s="9">
        <v>1</v>
      </c>
      <c r="F25" s="9">
        <v>1</v>
      </c>
      <c r="G25" s="9">
        <v>3</v>
      </c>
      <c r="H25" s="9">
        <v>4</v>
      </c>
      <c r="I25" s="9">
        <f t="shared" si="0"/>
        <v>9</v>
      </c>
      <c r="J25" s="9">
        <v>1</v>
      </c>
      <c r="K25" s="9">
        <v>4</v>
      </c>
      <c r="L25" s="9">
        <f t="shared" si="1"/>
        <v>5</v>
      </c>
      <c r="M25" s="9">
        <f t="shared" si="2"/>
        <v>14</v>
      </c>
      <c r="N25" s="20">
        <f t="shared" si="3"/>
        <v>18.666666666666664</v>
      </c>
    </row>
    <row r="26" spans="1:14" s="10" customFormat="1" ht="21.75" customHeight="1">
      <c r="A26" s="30" t="s">
        <v>33</v>
      </c>
      <c r="B26" s="30" t="s">
        <v>34</v>
      </c>
      <c r="C26" s="30" t="s">
        <v>35</v>
      </c>
      <c r="D26" s="9">
        <v>1</v>
      </c>
      <c r="E26" s="9">
        <v>0</v>
      </c>
      <c r="F26" s="9">
        <v>2</v>
      </c>
      <c r="G26" s="9">
        <v>2</v>
      </c>
      <c r="H26" s="9">
        <v>0</v>
      </c>
      <c r="I26" s="9">
        <f t="shared" si="0"/>
        <v>5</v>
      </c>
      <c r="J26" s="9">
        <v>0</v>
      </c>
      <c r="K26" s="9">
        <v>1</v>
      </c>
      <c r="L26" s="9">
        <f t="shared" si="1"/>
        <v>1</v>
      </c>
      <c r="M26" s="9">
        <f t="shared" si="2"/>
        <v>6</v>
      </c>
      <c r="N26" s="20">
        <f t="shared" si="3"/>
        <v>8</v>
      </c>
    </row>
    <row r="27" spans="1:14" s="10" customFormat="1" ht="21.75" customHeight="1">
      <c r="A27" s="11"/>
      <c r="B27" s="11"/>
      <c r="C27" s="31"/>
      <c r="D27" s="12"/>
      <c r="E27" s="12"/>
      <c r="F27" s="12"/>
      <c r="G27" s="12"/>
      <c r="H27" s="12"/>
      <c r="I27" s="9">
        <f t="shared" si="0"/>
        <v>0</v>
      </c>
      <c r="J27" s="12"/>
      <c r="K27" s="12"/>
      <c r="L27" s="9">
        <f t="shared" si="1"/>
        <v>0</v>
      </c>
      <c r="M27" s="9">
        <f t="shared" si="2"/>
        <v>0</v>
      </c>
      <c r="N27" s="20">
        <f t="shared" si="3"/>
        <v>0</v>
      </c>
    </row>
    <row r="28" ht="15.75">
      <c r="I28" s="10"/>
    </row>
    <row r="29" spans="2:12" ht="15.75">
      <c r="B29" s="37" t="s">
        <v>160</v>
      </c>
      <c r="C29" s="37"/>
      <c r="D29" s="40"/>
      <c r="E29" s="40"/>
      <c r="F29" s="40"/>
      <c r="G29" s="40"/>
      <c r="H29" s="13"/>
      <c r="I29" s="13"/>
      <c r="J29" s="13"/>
      <c r="K29" s="13"/>
      <c r="L29" s="13"/>
    </row>
    <row r="30" spans="2:12" ht="15.75">
      <c r="B30" s="41" t="s">
        <v>161</v>
      </c>
      <c r="C30" s="41"/>
      <c r="D30" s="36"/>
      <c r="E30" s="36"/>
      <c r="F30" s="36"/>
      <c r="G30" s="36"/>
      <c r="H30" s="14"/>
      <c r="I30" s="14"/>
      <c r="J30" s="14"/>
      <c r="K30" s="14"/>
      <c r="L30" s="14"/>
    </row>
    <row r="31" spans="2:12" ht="15.75">
      <c r="B31" s="41" t="s">
        <v>162</v>
      </c>
      <c r="C31" s="41"/>
      <c r="D31" s="14"/>
      <c r="E31" s="14"/>
      <c r="F31" s="14"/>
      <c r="G31" s="14"/>
      <c r="H31" s="14"/>
      <c r="I31" s="14"/>
      <c r="J31" s="14"/>
      <c r="K31" s="14"/>
      <c r="L31" s="14"/>
    </row>
    <row r="32" spans="2:15" ht="15.75">
      <c r="B32" s="41" t="s">
        <v>163</v>
      </c>
      <c r="C32" s="41"/>
      <c r="O32" s="15"/>
    </row>
    <row r="33" spans="2:15" ht="15.75">
      <c r="B33" s="41" t="s">
        <v>164</v>
      </c>
      <c r="C33" s="41"/>
      <c r="O33" s="15"/>
    </row>
    <row r="34" spans="2:3" ht="15.75">
      <c r="B34" s="41" t="s">
        <v>165</v>
      </c>
      <c r="C34" s="41"/>
    </row>
    <row r="35" spans="2:3" ht="15.75">
      <c r="B35" s="41" t="s">
        <v>166</v>
      </c>
      <c r="C35" s="41"/>
    </row>
    <row r="36" spans="2:3" ht="15.75">
      <c r="B36" s="41" t="s">
        <v>167</v>
      </c>
      <c r="C36" s="41"/>
    </row>
    <row r="39" spans="2:3" ht="15.75">
      <c r="B39" s="37" t="s">
        <v>158</v>
      </c>
      <c r="C39" s="37"/>
    </row>
    <row r="40" spans="2:3" ht="15.75">
      <c r="B40" s="37" t="s">
        <v>159</v>
      </c>
      <c r="C40" s="37"/>
    </row>
  </sheetData>
  <sheetProtection/>
  <mergeCells count="18">
    <mergeCell ref="B36:C36"/>
    <mergeCell ref="B39:C39"/>
    <mergeCell ref="B40:C40"/>
    <mergeCell ref="B30:C30"/>
    <mergeCell ref="B31:C31"/>
    <mergeCell ref="B32:C32"/>
    <mergeCell ref="B33:C33"/>
    <mergeCell ref="B34:C34"/>
    <mergeCell ref="B35:C35"/>
    <mergeCell ref="D30:G30"/>
    <mergeCell ref="B29:C29"/>
    <mergeCell ref="A1:I1"/>
    <mergeCell ref="A2:I2"/>
    <mergeCell ref="A3:I3"/>
    <mergeCell ref="A4:I4"/>
    <mergeCell ref="A5:I5"/>
    <mergeCell ref="A6:I6"/>
    <mergeCell ref="D29:G29"/>
  </mergeCells>
  <printOptions/>
  <pageMargins left="0.75" right="0.75" top="1" bottom="1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="80" zoomScaleNormal="80" zoomScalePageLayoutView="0" workbookViewId="0" topLeftCell="A1">
      <selection activeCell="A9" sqref="A9:A19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574218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16"/>
      <c r="K1" s="16"/>
      <c r="L1" s="16"/>
      <c r="M1" s="16"/>
      <c r="N1" s="16"/>
    </row>
    <row r="2" spans="1:14" ht="15.75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16"/>
      <c r="K2" s="16"/>
      <c r="L2" s="16"/>
      <c r="M2" s="16"/>
      <c r="N2" s="16"/>
    </row>
    <row r="3" spans="1:10" ht="15.75">
      <c r="A3" s="36" t="s">
        <v>171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2" customFormat="1" ht="15.75">
      <c r="A4" s="38" t="s">
        <v>172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s="2" customFormat="1" ht="15.75">
      <c r="A5" s="39" t="s">
        <v>12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5.75">
      <c r="A6" s="36" t="s">
        <v>173</v>
      </c>
      <c r="B6" s="36"/>
      <c r="C6" s="36"/>
      <c r="D6" s="36"/>
      <c r="E6" s="36"/>
      <c r="F6" s="36"/>
      <c r="G6" s="36"/>
      <c r="H6" s="36"/>
      <c r="I6" s="36"/>
      <c r="J6" s="36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32" t="s">
        <v>65</v>
      </c>
      <c r="B9" s="21" t="s">
        <v>66</v>
      </c>
      <c r="C9" s="21" t="s">
        <v>67</v>
      </c>
      <c r="D9" s="9">
        <v>10</v>
      </c>
      <c r="E9" s="9">
        <v>10</v>
      </c>
      <c r="F9" s="9">
        <v>8</v>
      </c>
      <c r="G9" s="9">
        <v>9</v>
      </c>
      <c r="H9" s="9">
        <v>9</v>
      </c>
      <c r="I9" s="9">
        <f aca="true" t="shared" si="0" ref="I9:I20">SUM(D9:H9)</f>
        <v>46</v>
      </c>
      <c r="J9" s="20">
        <f aca="true" t="shared" si="1" ref="J9:J20">PRODUCT(I9,100/50)</f>
        <v>92</v>
      </c>
    </row>
    <row r="10" spans="1:10" s="10" customFormat="1" ht="21.75" customHeight="1">
      <c r="A10" s="32" t="s">
        <v>68</v>
      </c>
      <c r="B10" s="21" t="s">
        <v>55</v>
      </c>
      <c r="C10" s="21" t="s">
        <v>69</v>
      </c>
      <c r="D10" s="9">
        <v>10</v>
      </c>
      <c r="E10" s="9">
        <v>10</v>
      </c>
      <c r="F10" s="9">
        <v>9</v>
      </c>
      <c r="G10" s="9">
        <v>9</v>
      </c>
      <c r="H10" s="9">
        <v>6</v>
      </c>
      <c r="I10" s="9">
        <f t="shared" si="0"/>
        <v>44</v>
      </c>
      <c r="J10" s="20">
        <f t="shared" si="1"/>
        <v>88</v>
      </c>
    </row>
    <row r="11" spans="1:10" s="10" customFormat="1" ht="21.75" customHeight="1">
      <c r="A11" s="32" t="s">
        <v>83</v>
      </c>
      <c r="B11" s="21" t="s">
        <v>84</v>
      </c>
      <c r="C11" s="21" t="s">
        <v>85</v>
      </c>
      <c r="D11" s="9">
        <v>10</v>
      </c>
      <c r="E11" s="9">
        <v>10</v>
      </c>
      <c r="F11" s="9">
        <v>7</v>
      </c>
      <c r="G11" s="9">
        <v>11</v>
      </c>
      <c r="H11" s="9">
        <v>5</v>
      </c>
      <c r="I11" s="9">
        <f t="shared" si="0"/>
        <v>43</v>
      </c>
      <c r="J11" s="20">
        <f t="shared" si="1"/>
        <v>86</v>
      </c>
    </row>
    <row r="12" spans="1:10" s="10" customFormat="1" ht="21.75" customHeight="1">
      <c r="A12" s="32" t="s">
        <v>62</v>
      </c>
      <c r="B12" s="21" t="s">
        <v>63</v>
      </c>
      <c r="C12" s="21" t="s">
        <v>64</v>
      </c>
      <c r="D12" s="9">
        <v>1</v>
      </c>
      <c r="E12" s="9">
        <v>10</v>
      </c>
      <c r="F12" s="9">
        <v>0</v>
      </c>
      <c r="G12" s="9">
        <v>11</v>
      </c>
      <c r="H12" s="9">
        <v>5</v>
      </c>
      <c r="I12" s="9">
        <f t="shared" si="0"/>
        <v>27</v>
      </c>
      <c r="J12" s="20">
        <f t="shared" si="1"/>
        <v>54</v>
      </c>
    </row>
    <row r="13" spans="1:10" s="10" customFormat="1" ht="21.75" customHeight="1">
      <c r="A13" s="32" t="s">
        <v>73</v>
      </c>
      <c r="B13" s="21" t="s">
        <v>74</v>
      </c>
      <c r="C13" s="21" t="s">
        <v>75</v>
      </c>
      <c r="D13" s="9">
        <v>1</v>
      </c>
      <c r="E13" s="9">
        <v>2</v>
      </c>
      <c r="F13" s="9">
        <v>8</v>
      </c>
      <c r="G13" s="9">
        <v>10</v>
      </c>
      <c r="H13" s="9">
        <v>0</v>
      </c>
      <c r="I13" s="9">
        <f t="shared" si="0"/>
        <v>21</v>
      </c>
      <c r="J13" s="20">
        <f t="shared" si="1"/>
        <v>42</v>
      </c>
    </row>
    <row r="14" spans="1:10" s="10" customFormat="1" ht="21.75" customHeight="1">
      <c r="A14" s="32" t="s">
        <v>70</v>
      </c>
      <c r="B14" s="21" t="s">
        <v>71</v>
      </c>
      <c r="C14" s="21" t="s">
        <v>72</v>
      </c>
      <c r="D14" s="9">
        <v>1</v>
      </c>
      <c r="E14" s="9">
        <v>10</v>
      </c>
      <c r="F14" s="9">
        <v>1</v>
      </c>
      <c r="G14" s="9">
        <v>1</v>
      </c>
      <c r="H14" s="9">
        <v>5</v>
      </c>
      <c r="I14" s="9">
        <f t="shared" si="0"/>
        <v>18</v>
      </c>
      <c r="J14" s="20">
        <f t="shared" si="1"/>
        <v>36</v>
      </c>
    </row>
    <row r="15" spans="1:10" s="10" customFormat="1" ht="21.75" customHeight="1">
      <c r="A15" s="32" t="s">
        <v>88</v>
      </c>
      <c r="B15" s="21" t="s">
        <v>28</v>
      </c>
      <c r="C15" s="21" t="s">
        <v>89</v>
      </c>
      <c r="D15" s="9">
        <v>1</v>
      </c>
      <c r="E15" s="9">
        <v>2</v>
      </c>
      <c r="F15" s="9">
        <v>0</v>
      </c>
      <c r="G15" s="9">
        <v>7</v>
      </c>
      <c r="H15" s="9">
        <v>4</v>
      </c>
      <c r="I15" s="9">
        <f t="shared" si="0"/>
        <v>14</v>
      </c>
      <c r="J15" s="20">
        <f t="shared" si="1"/>
        <v>28</v>
      </c>
    </row>
    <row r="16" spans="1:10" s="10" customFormat="1" ht="21.75" customHeight="1">
      <c r="A16" s="32" t="s">
        <v>76</v>
      </c>
      <c r="B16" s="21" t="s">
        <v>77</v>
      </c>
      <c r="C16" s="21" t="s">
        <v>78</v>
      </c>
      <c r="D16" s="9">
        <v>1</v>
      </c>
      <c r="E16" s="9">
        <v>0</v>
      </c>
      <c r="F16" s="9">
        <v>0</v>
      </c>
      <c r="G16" s="9">
        <v>9</v>
      </c>
      <c r="H16" s="9">
        <v>1</v>
      </c>
      <c r="I16" s="9">
        <f t="shared" si="0"/>
        <v>11</v>
      </c>
      <c r="J16" s="20">
        <f t="shared" si="1"/>
        <v>22</v>
      </c>
    </row>
    <row r="17" spans="1:10" s="10" customFormat="1" ht="21.75" customHeight="1">
      <c r="A17" s="32" t="s">
        <v>201</v>
      </c>
      <c r="B17" s="22" t="s">
        <v>81</v>
      </c>
      <c r="C17" s="22" t="s">
        <v>82</v>
      </c>
      <c r="D17" s="9">
        <v>1</v>
      </c>
      <c r="E17" s="9">
        <v>2</v>
      </c>
      <c r="F17" s="9">
        <v>0</v>
      </c>
      <c r="G17" s="9">
        <v>0</v>
      </c>
      <c r="H17" s="9">
        <v>6</v>
      </c>
      <c r="I17" s="9">
        <f t="shared" si="0"/>
        <v>9</v>
      </c>
      <c r="J17" s="20">
        <f t="shared" si="1"/>
        <v>18</v>
      </c>
    </row>
    <row r="18" spans="1:10" s="10" customFormat="1" ht="21.75" customHeight="1">
      <c r="A18" s="32" t="s">
        <v>200</v>
      </c>
      <c r="B18" s="21" t="s">
        <v>79</v>
      </c>
      <c r="C18" s="21" t="s">
        <v>80</v>
      </c>
      <c r="D18" s="9">
        <v>0</v>
      </c>
      <c r="E18" s="9">
        <v>0</v>
      </c>
      <c r="F18" s="9">
        <v>0</v>
      </c>
      <c r="G18" s="9">
        <v>5</v>
      </c>
      <c r="H18" s="9">
        <v>0</v>
      </c>
      <c r="I18" s="9">
        <f t="shared" si="0"/>
        <v>5</v>
      </c>
      <c r="J18" s="20">
        <f t="shared" si="1"/>
        <v>10</v>
      </c>
    </row>
    <row r="19" spans="1:10" s="10" customFormat="1" ht="21.75" customHeight="1">
      <c r="A19" s="32" t="s">
        <v>202</v>
      </c>
      <c r="B19" s="22" t="s">
        <v>86</v>
      </c>
      <c r="C19" s="22" t="s">
        <v>87</v>
      </c>
      <c r="D19" s="9">
        <v>1</v>
      </c>
      <c r="E19" s="9">
        <v>0</v>
      </c>
      <c r="F19" s="9">
        <v>0</v>
      </c>
      <c r="G19" s="9">
        <v>0</v>
      </c>
      <c r="H19" s="9">
        <v>4</v>
      </c>
      <c r="I19" s="9">
        <f t="shared" si="0"/>
        <v>5</v>
      </c>
      <c r="J19" s="20">
        <f t="shared" si="1"/>
        <v>10</v>
      </c>
    </row>
    <row r="20" spans="1:10" s="10" customFormat="1" ht="21.75" customHeight="1">
      <c r="A20" s="9"/>
      <c r="B20" s="23"/>
      <c r="C20" s="23"/>
      <c r="D20" s="9"/>
      <c r="E20" s="9"/>
      <c r="F20" s="9"/>
      <c r="G20" s="9"/>
      <c r="H20" s="9"/>
      <c r="I20" s="9">
        <f t="shared" si="0"/>
        <v>0</v>
      </c>
      <c r="J20" s="20">
        <f t="shared" si="1"/>
        <v>0</v>
      </c>
    </row>
    <row r="21" spans="1:10" s="10" customFormat="1" ht="21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s="10" customFormat="1" ht="21.75" customHeight="1">
      <c r="A22" s="1"/>
      <c r="B22" s="42" t="s">
        <v>10</v>
      </c>
      <c r="C22" s="42"/>
      <c r="D22" s="43"/>
      <c r="E22" s="43"/>
      <c r="F22" s="43"/>
      <c r="G22" s="43"/>
      <c r="H22" s="13"/>
      <c r="I22" s="1"/>
      <c r="J22" s="1"/>
    </row>
    <row r="23" spans="1:10" s="10" customFormat="1" ht="21.75" customHeight="1">
      <c r="A23" s="1"/>
      <c r="B23" s="44"/>
      <c r="C23" s="44"/>
      <c r="D23" s="44"/>
      <c r="E23" s="44"/>
      <c r="F23" s="44"/>
      <c r="G23" s="44"/>
      <c r="H23" s="14"/>
      <c r="I23" s="1"/>
      <c r="J23" s="1"/>
    </row>
    <row r="24" spans="1:10" s="10" customFormat="1" ht="21.75" customHeight="1">
      <c r="A24" s="1"/>
      <c r="B24" s="41" t="s">
        <v>180</v>
      </c>
      <c r="C24" s="41"/>
      <c r="D24" s="41"/>
      <c r="E24" s="41"/>
      <c r="F24" s="41"/>
      <c r="G24" s="41"/>
      <c r="H24" s="14"/>
      <c r="I24" s="1"/>
      <c r="J24" s="1"/>
    </row>
    <row r="25" spans="1:10" s="10" customFormat="1" ht="21.75" customHeight="1">
      <c r="A25" s="1"/>
      <c r="B25" s="41"/>
      <c r="C25" s="41"/>
      <c r="D25" s="41"/>
      <c r="E25" s="41"/>
      <c r="H25" s="1"/>
      <c r="I25" s="1"/>
      <c r="J25" s="1"/>
    </row>
    <row r="26" spans="1:10" s="10" customFormat="1" ht="21.75" customHeight="1">
      <c r="A26" s="1"/>
      <c r="B26" s="41" t="s">
        <v>181</v>
      </c>
      <c r="C26" s="41"/>
      <c r="D26" s="41"/>
      <c r="E26" s="41"/>
      <c r="H26" s="1"/>
      <c r="I26" s="1"/>
      <c r="J26" s="1"/>
    </row>
    <row r="27" spans="1:10" s="10" customFormat="1" ht="21.75" customHeight="1">
      <c r="A27" s="1"/>
      <c r="B27" s="41"/>
      <c r="C27" s="41"/>
      <c r="D27" s="41"/>
      <c r="H27" s="1"/>
      <c r="I27" s="1"/>
      <c r="J27" s="1"/>
    </row>
    <row r="28" spans="1:10" s="10" customFormat="1" ht="21.75" customHeight="1">
      <c r="A28" s="1"/>
      <c r="B28" s="41" t="s">
        <v>182</v>
      </c>
      <c r="C28" s="41"/>
      <c r="D28" s="41"/>
      <c r="E28" s="41"/>
      <c r="H28" s="1"/>
      <c r="I28" s="1"/>
      <c r="J28" s="1"/>
    </row>
    <row r="29" spans="1:10" s="10" customFormat="1" ht="21.75" customHeight="1">
      <c r="A29" s="1"/>
      <c r="B29" s="41"/>
      <c r="C29" s="41"/>
      <c r="D29" s="41"/>
      <c r="E29" s="41"/>
      <c r="F29" s="41"/>
      <c r="H29" s="1"/>
      <c r="I29" s="1"/>
      <c r="J29" s="1"/>
    </row>
    <row r="30" spans="1:10" s="10" customFormat="1" ht="21.75" customHeight="1">
      <c r="A30" s="1"/>
      <c r="B30" s="41"/>
      <c r="C30" s="41"/>
      <c r="D30" s="41"/>
      <c r="H30" s="1"/>
      <c r="I30" s="1"/>
      <c r="J30" s="1"/>
    </row>
    <row r="31" spans="1:10" s="10" customFormat="1" ht="21.75" customHeight="1">
      <c r="A31" s="1"/>
      <c r="B31" s="29"/>
      <c r="C31" s="29"/>
      <c r="H31" s="1"/>
      <c r="I31" s="1"/>
      <c r="J31" s="1"/>
    </row>
    <row r="32" spans="1:10" s="10" customFormat="1" ht="21.75" customHeight="1">
      <c r="A32" s="1"/>
      <c r="B32" s="29"/>
      <c r="C32" s="29" t="s">
        <v>158</v>
      </c>
      <c r="H32" s="1"/>
      <c r="I32" s="1"/>
      <c r="J32" s="1"/>
    </row>
    <row r="33" spans="2:7" ht="15.75">
      <c r="B33" s="29"/>
      <c r="C33" s="29" t="s">
        <v>159</v>
      </c>
      <c r="D33" s="10"/>
      <c r="E33" s="10"/>
      <c r="F33" s="10"/>
      <c r="G33" s="10"/>
    </row>
    <row r="37" ht="15.75">
      <c r="K37" s="15"/>
    </row>
    <row r="38" ht="15.75">
      <c r="K38" s="15"/>
    </row>
  </sheetData>
  <sheetProtection/>
  <mergeCells count="16">
    <mergeCell ref="B26:E26"/>
    <mergeCell ref="B27:D27"/>
    <mergeCell ref="B28:E28"/>
    <mergeCell ref="B29:F29"/>
    <mergeCell ref="B30:D30"/>
    <mergeCell ref="B23:G23"/>
    <mergeCell ref="B24:G24"/>
    <mergeCell ref="B25:E25"/>
    <mergeCell ref="A4:J4"/>
    <mergeCell ref="A6:J6"/>
    <mergeCell ref="B22:C22"/>
    <mergeCell ref="D22:G22"/>
    <mergeCell ref="A5:J5"/>
    <mergeCell ref="A1:I1"/>
    <mergeCell ref="A2:I2"/>
    <mergeCell ref="A3:J3"/>
  </mergeCells>
  <printOptions/>
  <pageMargins left="0.75" right="0.75" top="1" bottom="1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80" zoomScaleNormal="80" zoomScalePageLayoutView="0" workbookViewId="0" topLeftCell="A1">
      <selection activeCell="I10" sqref="I10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574218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16"/>
      <c r="K1" s="16"/>
      <c r="L1" s="16"/>
      <c r="M1" s="16"/>
      <c r="N1" s="16"/>
    </row>
    <row r="2" spans="1:14" ht="15.75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16"/>
      <c r="K2" s="16"/>
      <c r="L2" s="16"/>
      <c r="M2" s="16"/>
      <c r="N2" s="16"/>
    </row>
    <row r="3" spans="1:10" ht="15.75">
      <c r="A3" s="36" t="s">
        <v>171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2" customFormat="1" ht="15.75">
      <c r="A4" s="38" t="s">
        <v>172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s="2" customFormat="1" ht="15.75">
      <c r="A5" s="39" t="s">
        <v>15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5.75">
      <c r="A6" s="36" t="s">
        <v>174</v>
      </c>
      <c r="B6" s="36"/>
      <c r="C6" s="36"/>
      <c r="D6" s="36"/>
      <c r="E6" s="36"/>
      <c r="F6" s="36"/>
      <c r="G6" s="36"/>
      <c r="H6" s="36"/>
      <c r="I6" s="36"/>
      <c r="J6" s="36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34" t="s">
        <v>100</v>
      </c>
      <c r="B9" s="21" t="s">
        <v>59</v>
      </c>
      <c r="C9" s="21" t="s">
        <v>101</v>
      </c>
      <c r="D9" s="9">
        <v>2</v>
      </c>
      <c r="E9" s="9">
        <v>8</v>
      </c>
      <c r="F9" s="9">
        <v>4</v>
      </c>
      <c r="G9" s="9">
        <v>8</v>
      </c>
      <c r="H9" s="9">
        <v>8</v>
      </c>
      <c r="I9" s="9">
        <f aca="true" t="shared" si="0" ref="I9:I24">SUM(D9:H9)</f>
        <v>30</v>
      </c>
      <c r="J9" s="20">
        <f aca="true" t="shared" si="1" ref="J9:J24">PRODUCT(I9,100/50)</f>
        <v>60</v>
      </c>
    </row>
    <row r="10" spans="1:10" s="10" customFormat="1" ht="21.75" customHeight="1">
      <c r="A10" s="32" t="s">
        <v>205</v>
      </c>
      <c r="B10" s="21" t="s">
        <v>93</v>
      </c>
      <c r="C10" s="21" t="s">
        <v>94</v>
      </c>
      <c r="D10" s="9">
        <v>3</v>
      </c>
      <c r="E10" s="9">
        <v>10</v>
      </c>
      <c r="F10" s="9">
        <v>12</v>
      </c>
      <c r="G10" s="9">
        <v>3</v>
      </c>
      <c r="H10" s="9">
        <v>1</v>
      </c>
      <c r="I10" s="9">
        <f t="shared" si="0"/>
        <v>29</v>
      </c>
      <c r="J10" s="20">
        <f t="shared" si="1"/>
        <v>58</v>
      </c>
    </row>
    <row r="11" spans="1:10" s="10" customFormat="1" ht="21.75" customHeight="1">
      <c r="A11" s="32" t="s">
        <v>206</v>
      </c>
      <c r="B11" s="21" t="s">
        <v>95</v>
      </c>
      <c r="C11" s="21" t="s">
        <v>96</v>
      </c>
      <c r="D11" s="9">
        <v>8</v>
      </c>
      <c r="E11" s="9">
        <v>10</v>
      </c>
      <c r="F11" s="9">
        <v>4</v>
      </c>
      <c r="G11" s="9">
        <v>2</v>
      </c>
      <c r="H11" s="9">
        <v>0</v>
      </c>
      <c r="I11" s="9">
        <f t="shared" si="0"/>
        <v>24</v>
      </c>
      <c r="J11" s="20">
        <f t="shared" si="1"/>
        <v>48</v>
      </c>
    </row>
    <row r="12" spans="1:10" s="10" customFormat="1" ht="21.75" customHeight="1">
      <c r="A12" s="32" t="s">
        <v>102</v>
      </c>
      <c r="B12" s="22" t="s">
        <v>61</v>
      </c>
      <c r="C12" s="22" t="s">
        <v>103</v>
      </c>
      <c r="D12" s="9">
        <v>1</v>
      </c>
      <c r="E12" s="9">
        <v>10</v>
      </c>
      <c r="F12" s="9">
        <v>3</v>
      </c>
      <c r="G12" s="9">
        <v>8</v>
      </c>
      <c r="H12" s="9">
        <v>0</v>
      </c>
      <c r="I12" s="9">
        <f t="shared" si="0"/>
        <v>22</v>
      </c>
      <c r="J12" s="20">
        <f t="shared" si="1"/>
        <v>44</v>
      </c>
    </row>
    <row r="13" spans="1:10" s="10" customFormat="1" ht="21.75" customHeight="1">
      <c r="A13" s="32" t="s">
        <v>210</v>
      </c>
      <c r="B13" s="21" t="s">
        <v>119</v>
      </c>
      <c r="C13" s="21" t="s">
        <v>120</v>
      </c>
      <c r="D13" s="9">
        <v>1</v>
      </c>
      <c r="E13" s="9">
        <v>0</v>
      </c>
      <c r="F13" s="9">
        <v>9</v>
      </c>
      <c r="G13" s="9">
        <v>8</v>
      </c>
      <c r="H13" s="9">
        <v>1</v>
      </c>
      <c r="I13" s="9">
        <f t="shared" si="0"/>
        <v>19</v>
      </c>
      <c r="J13" s="20">
        <f t="shared" si="1"/>
        <v>38</v>
      </c>
    </row>
    <row r="14" spans="1:10" s="10" customFormat="1" ht="21.75" customHeight="1">
      <c r="A14" s="32" t="s">
        <v>111</v>
      </c>
      <c r="B14" s="21" t="s">
        <v>112</v>
      </c>
      <c r="C14" s="21" t="s">
        <v>113</v>
      </c>
      <c r="D14" s="9">
        <v>0</v>
      </c>
      <c r="E14" s="9">
        <v>8</v>
      </c>
      <c r="F14" s="9">
        <v>3</v>
      </c>
      <c r="G14" s="9">
        <v>6</v>
      </c>
      <c r="H14" s="9">
        <v>1</v>
      </c>
      <c r="I14" s="9">
        <f t="shared" si="0"/>
        <v>18</v>
      </c>
      <c r="J14" s="20">
        <f t="shared" si="1"/>
        <v>36</v>
      </c>
    </row>
    <row r="15" spans="1:10" s="10" customFormat="1" ht="21.75" customHeight="1">
      <c r="A15" s="32" t="s">
        <v>97</v>
      </c>
      <c r="B15" s="22" t="s">
        <v>98</v>
      </c>
      <c r="C15" s="22" t="s">
        <v>99</v>
      </c>
      <c r="D15" s="9">
        <v>2</v>
      </c>
      <c r="E15" s="9">
        <v>10</v>
      </c>
      <c r="F15" s="9">
        <v>3</v>
      </c>
      <c r="G15" s="9">
        <v>2</v>
      </c>
      <c r="H15" s="9">
        <v>0</v>
      </c>
      <c r="I15" s="9">
        <f t="shared" si="0"/>
        <v>17</v>
      </c>
      <c r="J15" s="20">
        <f t="shared" si="1"/>
        <v>34</v>
      </c>
    </row>
    <row r="16" spans="1:10" s="10" customFormat="1" ht="21.75" customHeight="1">
      <c r="A16" s="32" t="s">
        <v>211</v>
      </c>
      <c r="B16" s="21" t="s">
        <v>121</v>
      </c>
      <c r="C16" s="21" t="s">
        <v>122</v>
      </c>
      <c r="D16" s="9">
        <v>1</v>
      </c>
      <c r="E16" s="9">
        <v>3</v>
      </c>
      <c r="F16" s="9">
        <v>9</v>
      </c>
      <c r="G16" s="9">
        <v>2</v>
      </c>
      <c r="H16" s="9">
        <v>0</v>
      </c>
      <c r="I16" s="9">
        <f t="shared" si="0"/>
        <v>15</v>
      </c>
      <c r="J16" s="20">
        <f t="shared" si="1"/>
        <v>30</v>
      </c>
    </row>
    <row r="17" spans="1:10" s="10" customFormat="1" ht="21.75" customHeight="1">
      <c r="A17" s="32" t="s">
        <v>90</v>
      </c>
      <c r="B17" s="22" t="s">
        <v>91</v>
      </c>
      <c r="C17" s="22" t="s">
        <v>92</v>
      </c>
      <c r="D17" s="9">
        <v>0</v>
      </c>
      <c r="E17" s="9">
        <v>10</v>
      </c>
      <c r="F17" s="9">
        <v>3</v>
      </c>
      <c r="G17" s="9">
        <v>0</v>
      </c>
      <c r="H17" s="9">
        <v>0</v>
      </c>
      <c r="I17" s="9">
        <f t="shared" si="0"/>
        <v>13</v>
      </c>
      <c r="J17" s="20">
        <f t="shared" si="1"/>
        <v>26</v>
      </c>
    </row>
    <row r="18" spans="1:10" s="10" customFormat="1" ht="21.75" customHeight="1">
      <c r="A18" s="32" t="s">
        <v>208</v>
      </c>
      <c r="B18" s="21" t="s">
        <v>109</v>
      </c>
      <c r="C18" s="21" t="s">
        <v>110</v>
      </c>
      <c r="D18" s="9">
        <v>1</v>
      </c>
      <c r="E18" s="9">
        <v>10</v>
      </c>
      <c r="F18" s="9">
        <v>0</v>
      </c>
      <c r="G18" s="9">
        <v>2</v>
      </c>
      <c r="H18" s="9">
        <v>0</v>
      </c>
      <c r="I18" s="9">
        <f t="shared" si="0"/>
        <v>13</v>
      </c>
      <c r="J18" s="20">
        <f t="shared" si="1"/>
        <v>26</v>
      </c>
    </row>
    <row r="19" spans="1:10" s="10" customFormat="1" ht="21.75" customHeight="1">
      <c r="A19" s="32" t="s">
        <v>116</v>
      </c>
      <c r="B19" s="22" t="s">
        <v>117</v>
      </c>
      <c r="C19" s="22" t="s">
        <v>118</v>
      </c>
      <c r="D19" s="9">
        <v>0</v>
      </c>
      <c r="E19" s="9">
        <v>10</v>
      </c>
      <c r="F19" s="9">
        <v>1</v>
      </c>
      <c r="G19" s="9">
        <v>0</v>
      </c>
      <c r="H19" s="9">
        <v>0</v>
      </c>
      <c r="I19" s="9">
        <f t="shared" si="0"/>
        <v>11</v>
      </c>
      <c r="J19" s="20">
        <f t="shared" si="1"/>
        <v>22</v>
      </c>
    </row>
    <row r="20" spans="1:10" s="10" customFormat="1" ht="21.75" customHeight="1">
      <c r="A20" s="32" t="s">
        <v>123</v>
      </c>
      <c r="B20" s="22" t="s">
        <v>124</v>
      </c>
      <c r="C20" s="22" t="s">
        <v>125</v>
      </c>
      <c r="D20" s="9">
        <v>1</v>
      </c>
      <c r="E20" s="9">
        <v>10</v>
      </c>
      <c r="F20" s="9">
        <v>0</v>
      </c>
      <c r="G20" s="9">
        <v>0</v>
      </c>
      <c r="H20" s="9">
        <v>0</v>
      </c>
      <c r="I20" s="9">
        <f t="shared" si="0"/>
        <v>11</v>
      </c>
      <c r="J20" s="20">
        <f t="shared" si="1"/>
        <v>22</v>
      </c>
    </row>
    <row r="21" spans="1:10" s="10" customFormat="1" ht="21.75" customHeight="1">
      <c r="A21" s="32" t="s">
        <v>126</v>
      </c>
      <c r="B21" s="21" t="s">
        <v>91</v>
      </c>
      <c r="C21" s="21" t="s">
        <v>127</v>
      </c>
      <c r="D21" s="12">
        <v>0</v>
      </c>
      <c r="E21" s="12">
        <v>4</v>
      </c>
      <c r="F21" s="12">
        <v>3</v>
      </c>
      <c r="G21" s="12">
        <v>2</v>
      </c>
      <c r="H21" s="12">
        <v>0</v>
      </c>
      <c r="I21" s="9">
        <f t="shared" si="0"/>
        <v>9</v>
      </c>
      <c r="J21" s="20">
        <f t="shared" si="1"/>
        <v>18</v>
      </c>
    </row>
    <row r="22" spans="1:10" s="10" customFormat="1" ht="21.75" customHeight="1">
      <c r="A22" s="32" t="s">
        <v>207</v>
      </c>
      <c r="B22" s="22" t="s">
        <v>104</v>
      </c>
      <c r="C22" s="22" t="s">
        <v>105</v>
      </c>
      <c r="D22" s="9">
        <v>1</v>
      </c>
      <c r="E22" s="9">
        <v>0</v>
      </c>
      <c r="F22" s="9">
        <v>0</v>
      </c>
      <c r="G22" s="9">
        <v>2</v>
      </c>
      <c r="H22" s="9">
        <v>1</v>
      </c>
      <c r="I22" s="9">
        <f t="shared" si="0"/>
        <v>4</v>
      </c>
      <c r="J22" s="20">
        <f t="shared" si="1"/>
        <v>8</v>
      </c>
    </row>
    <row r="23" spans="1:10" s="10" customFormat="1" ht="21.75" customHeight="1">
      <c r="A23" s="32" t="s">
        <v>209</v>
      </c>
      <c r="B23" s="22" t="s">
        <v>114</v>
      </c>
      <c r="C23" s="22" t="s">
        <v>115</v>
      </c>
      <c r="D23" s="9">
        <v>1</v>
      </c>
      <c r="E23" s="9">
        <v>0</v>
      </c>
      <c r="F23" s="9">
        <v>3</v>
      </c>
      <c r="G23" s="9">
        <v>0</v>
      </c>
      <c r="H23" s="9">
        <v>0</v>
      </c>
      <c r="I23" s="9">
        <f t="shared" si="0"/>
        <v>4</v>
      </c>
      <c r="J23" s="20">
        <f t="shared" si="1"/>
        <v>8</v>
      </c>
    </row>
    <row r="24" spans="1:10" s="10" customFormat="1" ht="21.75" customHeight="1">
      <c r="A24" s="32" t="s">
        <v>106</v>
      </c>
      <c r="B24" s="22" t="s">
        <v>107</v>
      </c>
      <c r="C24" s="35" t="s">
        <v>108</v>
      </c>
      <c r="D24" s="9">
        <v>2</v>
      </c>
      <c r="E24" s="9">
        <v>0</v>
      </c>
      <c r="F24" s="9">
        <v>1</v>
      </c>
      <c r="G24" s="9">
        <v>0</v>
      </c>
      <c r="H24" s="9">
        <v>0</v>
      </c>
      <c r="I24" s="9">
        <f t="shared" si="0"/>
        <v>3</v>
      </c>
      <c r="J24" s="20">
        <f t="shared" si="1"/>
        <v>6</v>
      </c>
    </row>
    <row r="25" spans="1:10" s="10" customFormat="1" ht="21.75" customHeight="1">
      <c r="A25" s="1"/>
      <c r="B25" s="1"/>
      <c r="C25" s="25"/>
      <c r="D25" s="1"/>
      <c r="E25" s="1"/>
      <c r="F25" s="1"/>
      <c r="G25" s="1"/>
      <c r="H25" s="1"/>
      <c r="I25" s="1"/>
      <c r="J25" s="1"/>
    </row>
    <row r="26" spans="1:10" s="10" customFormat="1" ht="21.75" customHeight="1">
      <c r="A26" s="1"/>
      <c r="B26" s="42"/>
      <c r="C26" s="42"/>
      <c r="D26" s="43"/>
      <c r="E26" s="43"/>
      <c r="F26" s="43"/>
      <c r="G26" s="43"/>
      <c r="H26" s="13"/>
      <c r="I26" s="1"/>
      <c r="J26" s="1"/>
    </row>
    <row r="27" spans="1:10" s="10" customFormat="1" ht="21.75" customHeight="1">
      <c r="A27" s="1"/>
      <c r="B27" s="44"/>
      <c r="C27" s="44"/>
      <c r="D27" s="44"/>
      <c r="E27" s="44"/>
      <c r="F27" s="44"/>
      <c r="G27" s="44"/>
      <c r="H27" s="14"/>
      <c r="I27" s="1"/>
      <c r="J27" s="1"/>
    </row>
    <row r="28" spans="1:10" s="10" customFormat="1" ht="21.75" customHeight="1">
      <c r="A28" s="1"/>
      <c r="B28" s="41" t="s">
        <v>10</v>
      </c>
      <c r="C28" s="41"/>
      <c r="D28" s="41"/>
      <c r="E28" s="41"/>
      <c r="F28" s="41"/>
      <c r="G28" s="41"/>
      <c r="H28" s="14"/>
      <c r="I28" s="1"/>
      <c r="J28" s="1"/>
    </row>
    <row r="29" spans="1:10" s="10" customFormat="1" ht="21.75" customHeight="1">
      <c r="A29" s="1"/>
      <c r="B29" s="41" t="s">
        <v>177</v>
      </c>
      <c r="C29" s="41"/>
      <c r="D29" s="41"/>
      <c r="E29" s="41"/>
      <c r="H29" s="1"/>
      <c r="I29" s="1"/>
      <c r="J29" s="1"/>
    </row>
    <row r="30" spans="1:10" s="10" customFormat="1" ht="21.75" customHeight="1">
      <c r="A30" s="1"/>
      <c r="B30" s="41"/>
      <c r="C30" s="41"/>
      <c r="D30" s="41"/>
      <c r="E30" s="41"/>
      <c r="H30" s="1"/>
      <c r="I30" s="1"/>
      <c r="J30" s="1"/>
    </row>
    <row r="31" spans="1:10" s="10" customFormat="1" ht="21.75" customHeight="1">
      <c r="A31" s="1"/>
      <c r="B31" s="41" t="s">
        <v>178</v>
      </c>
      <c r="C31" s="41"/>
      <c r="D31" s="41"/>
      <c r="E31" s="41"/>
      <c r="H31" s="1"/>
      <c r="I31" s="1"/>
      <c r="J31" s="1"/>
    </row>
    <row r="32" spans="1:10" s="10" customFormat="1" ht="21.75" customHeight="1">
      <c r="A32" s="1"/>
      <c r="H32" s="1"/>
      <c r="I32" s="1"/>
      <c r="J32" s="1"/>
    </row>
    <row r="33" spans="2:7" ht="15.75">
      <c r="B33" s="41" t="s">
        <v>179</v>
      </c>
      <c r="C33" s="41"/>
      <c r="D33" s="41"/>
      <c r="E33" s="41"/>
      <c r="F33" s="41"/>
      <c r="G33" s="10"/>
    </row>
    <row r="34" spans="2:7" ht="15.75">
      <c r="B34" s="41"/>
      <c r="C34" s="41"/>
      <c r="D34" s="41"/>
      <c r="E34" s="10"/>
      <c r="F34" s="10"/>
      <c r="G34" s="10"/>
    </row>
    <row r="35" spans="2:7" ht="15.75">
      <c r="B35" s="29"/>
      <c r="C35" s="29"/>
      <c r="D35" s="10"/>
      <c r="E35" s="10"/>
      <c r="F35" s="10"/>
      <c r="G35" s="10"/>
    </row>
    <row r="36" spans="2:7" ht="15.75">
      <c r="B36" s="29"/>
      <c r="C36" s="29" t="s">
        <v>158</v>
      </c>
      <c r="D36" s="10"/>
      <c r="E36" s="10"/>
      <c r="F36" s="10"/>
      <c r="G36" s="10"/>
    </row>
    <row r="37" spans="2:11" ht="15.75">
      <c r="B37" s="29"/>
      <c r="C37" s="29" t="s">
        <v>159</v>
      </c>
      <c r="D37" s="10"/>
      <c r="E37" s="10"/>
      <c r="F37" s="10"/>
      <c r="G37" s="10"/>
      <c r="K37" s="15"/>
    </row>
    <row r="38" ht="15.75">
      <c r="K38" s="15"/>
    </row>
  </sheetData>
  <sheetProtection/>
  <mergeCells count="15">
    <mergeCell ref="B30:E30"/>
    <mergeCell ref="B31:E31"/>
    <mergeCell ref="B33:F33"/>
    <mergeCell ref="B34:D34"/>
    <mergeCell ref="B27:G27"/>
    <mergeCell ref="B28:G28"/>
    <mergeCell ref="B29:E29"/>
    <mergeCell ref="A4:J4"/>
    <mergeCell ref="A6:J6"/>
    <mergeCell ref="B26:C26"/>
    <mergeCell ref="D26:G26"/>
    <mergeCell ref="A5:J5"/>
    <mergeCell ref="A1:I1"/>
    <mergeCell ref="A2:I2"/>
    <mergeCell ref="A3:J3"/>
  </mergeCells>
  <printOptions/>
  <pageMargins left="0.75" right="0.75" top="1" bottom="1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="80" zoomScaleNormal="80" zoomScalePageLayoutView="0" workbookViewId="0" topLeftCell="A7">
      <selection activeCell="B22" sqref="B22:E2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574218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16"/>
      <c r="K1" s="16"/>
      <c r="L1" s="16"/>
      <c r="M1" s="16"/>
      <c r="N1" s="16"/>
    </row>
    <row r="2" spans="1:14" ht="15.75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16"/>
      <c r="K2" s="16"/>
      <c r="L2" s="16"/>
      <c r="M2" s="16"/>
      <c r="N2" s="16"/>
    </row>
    <row r="3" spans="1:10" ht="15.75">
      <c r="A3" s="36" t="s">
        <v>171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2" customFormat="1" ht="15.75">
      <c r="A4" s="38" t="s">
        <v>172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s="2" customFormat="1" ht="15.75">
      <c r="A5" s="39" t="s">
        <v>14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5.75">
      <c r="A6" s="36" t="s">
        <v>175</v>
      </c>
      <c r="B6" s="36"/>
      <c r="C6" s="36"/>
      <c r="D6" s="36"/>
      <c r="E6" s="36"/>
      <c r="F6" s="36"/>
      <c r="G6" s="36"/>
      <c r="H6" s="36"/>
      <c r="I6" s="36"/>
      <c r="J6" s="36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32" t="s">
        <v>128</v>
      </c>
      <c r="B9" s="22" t="s">
        <v>129</v>
      </c>
      <c r="C9" s="22" t="s">
        <v>130</v>
      </c>
      <c r="D9" s="9">
        <v>10</v>
      </c>
      <c r="E9" s="9">
        <v>10</v>
      </c>
      <c r="F9" s="9">
        <v>7</v>
      </c>
      <c r="G9" s="9">
        <v>10</v>
      </c>
      <c r="H9" s="9">
        <v>7</v>
      </c>
      <c r="I9" s="9">
        <f aca="true" t="shared" si="0" ref="I9:I17">SUM(D9:H9)</f>
        <v>44</v>
      </c>
      <c r="J9" s="20">
        <f aca="true" t="shared" si="1" ref="J9:J17">PRODUCT(I9,100/50)</f>
        <v>88</v>
      </c>
    </row>
    <row r="10" spans="1:10" s="10" customFormat="1" ht="21.75" customHeight="1">
      <c r="A10" s="32" t="s">
        <v>199</v>
      </c>
      <c r="B10" s="21" t="s">
        <v>107</v>
      </c>
      <c r="C10" s="21" t="s">
        <v>139</v>
      </c>
      <c r="D10" s="9">
        <v>4</v>
      </c>
      <c r="E10" s="9">
        <v>5</v>
      </c>
      <c r="F10" s="9">
        <v>4</v>
      </c>
      <c r="G10" s="9">
        <v>10</v>
      </c>
      <c r="H10" s="9">
        <v>3</v>
      </c>
      <c r="I10" s="9">
        <f t="shared" si="0"/>
        <v>26</v>
      </c>
      <c r="J10" s="20">
        <f t="shared" si="1"/>
        <v>52</v>
      </c>
    </row>
    <row r="11" spans="1:10" s="10" customFormat="1" ht="21.75" customHeight="1">
      <c r="A11" s="32" t="s">
        <v>197</v>
      </c>
      <c r="B11" s="21" t="s">
        <v>48</v>
      </c>
      <c r="C11" s="21" t="s">
        <v>134</v>
      </c>
      <c r="D11" s="9">
        <v>3</v>
      </c>
      <c r="E11" s="9">
        <v>7</v>
      </c>
      <c r="F11" s="9">
        <v>10</v>
      </c>
      <c r="G11" s="9">
        <v>3</v>
      </c>
      <c r="H11" s="9">
        <v>0</v>
      </c>
      <c r="I11" s="9">
        <f t="shared" si="0"/>
        <v>23</v>
      </c>
      <c r="J11" s="20">
        <f t="shared" si="1"/>
        <v>46</v>
      </c>
    </row>
    <row r="12" spans="1:10" s="10" customFormat="1" ht="21.75" customHeight="1">
      <c r="A12" s="32" t="s">
        <v>131</v>
      </c>
      <c r="B12" s="21" t="s">
        <v>132</v>
      </c>
      <c r="C12" s="21" t="s">
        <v>133</v>
      </c>
      <c r="D12" s="9">
        <v>1</v>
      </c>
      <c r="E12" s="9">
        <v>6</v>
      </c>
      <c r="F12" s="9">
        <v>6</v>
      </c>
      <c r="G12" s="9">
        <v>3</v>
      </c>
      <c r="H12" s="9">
        <v>4</v>
      </c>
      <c r="I12" s="9">
        <f t="shared" si="0"/>
        <v>20</v>
      </c>
      <c r="J12" s="20">
        <f t="shared" si="1"/>
        <v>40</v>
      </c>
    </row>
    <row r="13" spans="1:10" s="10" customFormat="1" ht="21.75" customHeight="1">
      <c r="A13" s="32" t="s">
        <v>142</v>
      </c>
      <c r="B13" s="21" t="s">
        <v>34</v>
      </c>
      <c r="C13" s="21" t="s">
        <v>143</v>
      </c>
      <c r="D13" s="9">
        <v>3</v>
      </c>
      <c r="E13" s="9">
        <v>10</v>
      </c>
      <c r="F13" s="9">
        <v>3</v>
      </c>
      <c r="G13" s="9">
        <v>2</v>
      </c>
      <c r="H13" s="9">
        <v>0</v>
      </c>
      <c r="I13" s="9">
        <f t="shared" si="0"/>
        <v>18</v>
      </c>
      <c r="J13" s="20">
        <f t="shared" si="1"/>
        <v>36</v>
      </c>
    </row>
    <row r="14" spans="1:10" s="10" customFormat="1" ht="21.75" customHeight="1">
      <c r="A14" s="34" t="s">
        <v>198</v>
      </c>
      <c r="B14" s="26" t="s">
        <v>86</v>
      </c>
      <c r="C14" s="21" t="s">
        <v>135</v>
      </c>
      <c r="D14" s="9">
        <v>5</v>
      </c>
      <c r="E14" s="9">
        <v>1</v>
      </c>
      <c r="F14" s="9">
        <v>8</v>
      </c>
      <c r="G14" s="9">
        <v>0</v>
      </c>
      <c r="H14" s="9">
        <v>3</v>
      </c>
      <c r="I14" s="9">
        <f t="shared" si="0"/>
        <v>17</v>
      </c>
      <c r="J14" s="20">
        <f t="shared" si="1"/>
        <v>34</v>
      </c>
    </row>
    <row r="15" spans="1:10" s="10" customFormat="1" ht="21.75" customHeight="1">
      <c r="A15" s="32" t="s">
        <v>140</v>
      </c>
      <c r="B15" s="22" t="s">
        <v>59</v>
      </c>
      <c r="C15" s="22" t="s">
        <v>141</v>
      </c>
      <c r="D15" s="9">
        <v>2</v>
      </c>
      <c r="E15" s="9">
        <v>7</v>
      </c>
      <c r="F15" s="9">
        <v>3</v>
      </c>
      <c r="G15" s="9">
        <v>2</v>
      </c>
      <c r="H15" s="9">
        <v>0</v>
      </c>
      <c r="I15" s="9">
        <f t="shared" si="0"/>
        <v>14</v>
      </c>
      <c r="J15" s="20">
        <f t="shared" si="1"/>
        <v>28</v>
      </c>
    </row>
    <row r="16" spans="1:10" s="10" customFormat="1" ht="21.75" customHeight="1">
      <c r="A16" s="32" t="s">
        <v>136</v>
      </c>
      <c r="B16" s="24" t="s">
        <v>137</v>
      </c>
      <c r="C16" s="21" t="s">
        <v>138</v>
      </c>
      <c r="D16" s="9">
        <v>3</v>
      </c>
      <c r="E16" s="9">
        <v>3</v>
      </c>
      <c r="F16" s="9">
        <v>6</v>
      </c>
      <c r="G16" s="9">
        <v>1</v>
      </c>
      <c r="H16" s="9">
        <v>0</v>
      </c>
      <c r="I16" s="9">
        <f t="shared" si="0"/>
        <v>13</v>
      </c>
      <c r="J16" s="20">
        <f t="shared" si="1"/>
        <v>26</v>
      </c>
    </row>
    <row r="17" spans="1:10" s="10" customFormat="1" ht="21.75" customHeight="1">
      <c r="A17" s="9"/>
      <c r="B17" s="9"/>
      <c r="C17" s="23"/>
      <c r="D17" s="9"/>
      <c r="E17" s="9"/>
      <c r="F17" s="9"/>
      <c r="G17" s="9"/>
      <c r="H17" s="9"/>
      <c r="I17" s="9">
        <f t="shared" si="0"/>
        <v>0</v>
      </c>
      <c r="J17" s="20">
        <f t="shared" si="1"/>
        <v>0</v>
      </c>
    </row>
    <row r="18" spans="1:10" s="10" customFormat="1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s="10" customFormat="1" ht="21.75" customHeight="1">
      <c r="A19" s="1"/>
      <c r="B19" s="42" t="s">
        <v>10</v>
      </c>
      <c r="C19" s="42"/>
      <c r="D19" s="43"/>
      <c r="E19" s="43"/>
      <c r="F19" s="43"/>
      <c r="G19" s="43"/>
      <c r="H19" s="13" t="s">
        <v>158</v>
      </c>
      <c r="I19" s="1"/>
      <c r="J19" s="1"/>
    </row>
    <row r="20" spans="1:10" s="10" customFormat="1" ht="21.75" customHeight="1">
      <c r="A20" s="1"/>
      <c r="B20" s="44" t="s">
        <v>157</v>
      </c>
      <c r="C20" s="44"/>
      <c r="D20" s="44"/>
      <c r="E20" s="44"/>
      <c r="F20" s="44"/>
      <c r="G20" s="44"/>
      <c r="H20" s="14"/>
      <c r="I20" s="1"/>
      <c r="J20" s="1"/>
    </row>
    <row r="21" spans="1:10" s="10" customFormat="1" ht="21.75" customHeight="1">
      <c r="A21" s="1"/>
      <c r="B21" s="41" t="s">
        <v>212</v>
      </c>
      <c r="C21" s="41"/>
      <c r="D21" s="41"/>
      <c r="E21" s="41"/>
      <c r="F21" s="41"/>
      <c r="G21" s="41"/>
      <c r="H21" s="14"/>
      <c r="I21" s="1" t="s">
        <v>159</v>
      </c>
      <c r="J21" s="1"/>
    </row>
    <row r="22" spans="1:10" s="10" customFormat="1" ht="21.75" customHeight="1">
      <c r="A22" s="1"/>
      <c r="B22" s="41" t="s">
        <v>213</v>
      </c>
      <c r="C22" s="41"/>
      <c r="D22" s="41"/>
      <c r="E22" s="41"/>
      <c r="H22" s="1"/>
      <c r="I22" s="1"/>
      <c r="J22" s="1"/>
    </row>
    <row r="23" spans="1:10" s="10" customFormat="1" ht="21.75" customHeight="1">
      <c r="A23" s="1"/>
      <c r="H23" s="1"/>
      <c r="I23" s="1"/>
      <c r="J23" s="1"/>
    </row>
    <row r="24" spans="1:10" s="10" customFormat="1" ht="21.75" customHeight="1">
      <c r="A24" s="1"/>
      <c r="B24" s="41"/>
      <c r="C24" s="41"/>
      <c r="D24" s="41"/>
      <c r="E24" s="41"/>
      <c r="H24" s="1"/>
      <c r="I24" s="1"/>
      <c r="J24" s="1"/>
    </row>
    <row r="25" spans="1:10" s="10" customFormat="1" ht="21.75" customHeight="1">
      <c r="A25" s="1"/>
      <c r="B25" s="41"/>
      <c r="C25" s="41"/>
      <c r="D25" s="41"/>
      <c r="E25" s="41"/>
      <c r="H25" s="1"/>
      <c r="I25" s="1"/>
      <c r="J25" s="1"/>
    </row>
    <row r="26" spans="1:10" s="10" customFormat="1" ht="21.75" customHeight="1">
      <c r="A26" s="1"/>
      <c r="B26" s="41"/>
      <c r="C26" s="41"/>
      <c r="D26" s="41"/>
      <c r="E26" s="41"/>
      <c r="F26" s="41"/>
      <c r="H26" s="1"/>
      <c r="I26" s="1"/>
      <c r="J26" s="1"/>
    </row>
    <row r="27" spans="1:10" s="10" customFormat="1" ht="21.75" customHeight="1">
      <c r="A27" s="1"/>
      <c r="B27" s="41"/>
      <c r="C27" s="41"/>
      <c r="D27" s="41"/>
      <c r="H27" s="1"/>
      <c r="I27" s="1"/>
      <c r="J27" s="1"/>
    </row>
    <row r="28" spans="1:10" s="10" customFormat="1" ht="21.75" customHeight="1">
      <c r="A28" s="1"/>
      <c r="B28" s="29"/>
      <c r="C28" s="29"/>
      <c r="H28" s="1"/>
      <c r="I28" s="1"/>
      <c r="J28" s="1"/>
    </row>
    <row r="29" spans="1:10" s="10" customFormat="1" ht="21.75" customHeight="1">
      <c r="A29" s="1"/>
      <c r="B29" s="29"/>
      <c r="C29" s="29"/>
      <c r="H29" s="1"/>
      <c r="I29" s="1"/>
      <c r="J29" s="1"/>
    </row>
    <row r="30" spans="1:10" s="10" customFormat="1" ht="21.75" customHeight="1">
      <c r="A30" s="1"/>
      <c r="B30" s="29"/>
      <c r="C30" s="29"/>
      <c r="H30" s="1"/>
      <c r="I30" s="1"/>
      <c r="J30" s="1"/>
    </row>
    <row r="31" spans="1:10" s="10" customFormat="1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s="10" customFormat="1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7" ht="15.75">
      <c r="K37" s="15"/>
    </row>
    <row r="38" ht="15.75">
      <c r="K38" s="15"/>
    </row>
  </sheetData>
  <sheetProtection/>
  <mergeCells count="15">
    <mergeCell ref="B24:E24"/>
    <mergeCell ref="B25:E25"/>
    <mergeCell ref="B26:F26"/>
    <mergeCell ref="B27:D27"/>
    <mergeCell ref="B20:G20"/>
    <mergeCell ref="B21:G21"/>
    <mergeCell ref="B22:E22"/>
    <mergeCell ref="A4:J4"/>
    <mergeCell ref="A6:J6"/>
    <mergeCell ref="B19:C19"/>
    <mergeCell ref="D19:G19"/>
    <mergeCell ref="A5:J5"/>
    <mergeCell ref="A1:I1"/>
    <mergeCell ref="A2:I2"/>
    <mergeCell ref="A3:J3"/>
  </mergeCells>
  <printOptions/>
  <pageMargins left="0.75" right="0.75" top="1" bottom="1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="80" zoomScaleNormal="80" zoomScalePageLayoutView="0" workbookViewId="0" topLeftCell="A7">
      <selection activeCell="B23" sqref="B23:E23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574218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16"/>
      <c r="K1" s="16"/>
      <c r="L1" s="16"/>
      <c r="M1" s="16"/>
      <c r="N1" s="16"/>
    </row>
    <row r="2" spans="1:14" ht="15.75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16"/>
      <c r="K2" s="16"/>
      <c r="L2" s="16"/>
      <c r="M2" s="16"/>
      <c r="N2" s="16"/>
    </row>
    <row r="3" spans="1:10" ht="15.75">
      <c r="A3" s="36" t="s">
        <v>171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2" customFormat="1" ht="15.75">
      <c r="A4" s="38" t="s">
        <v>172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s="2" customFormat="1" ht="15.75">
      <c r="A5" s="39" t="s">
        <v>13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5.75">
      <c r="A6" s="36" t="s">
        <v>176</v>
      </c>
      <c r="B6" s="36"/>
      <c r="C6" s="36"/>
      <c r="D6" s="36"/>
      <c r="E6" s="36"/>
      <c r="F6" s="36"/>
      <c r="G6" s="36"/>
      <c r="H6" s="36"/>
      <c r="I6" s="36"/>
      <c r="J6" s="36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32" t="s">
        <v>151</v>
      </c>
      <c r="B9" s="21" t="s">
        <v>137</v>
      </c>
      <c r="C9" s="21" t="s">
        <v>152</v>
      </c>
      <c r="D9" s="9">
        <v>8</v>
      </c>
      <c r="E9" s="9">
        <v>11</v>
      </c>
      <c r="F9" s="9">
        <v>4</v>
      </c>
      <c r="G9" s="9">
        <v>9</v>
      </c>
      <c r="H9" s="9">
        <v>0</v>
      </c>
      <c r="I9" s="9">
        <f aca="true" t="shared" si="0" ref="I9:I15">SUM(D9:H9)</f>
        <v>32</v>
      </c>
      <c r="J9" s="20">
        <f aca="true" t="shared" si="1" ref="J9:J15">PRODUCT(I9,100/50)</f>
        <v>64</v>
      </c>
    </row>
    <row r="10" spans="1:10" s="10" customFormat="1" ht="21.75" customHeight="1">
      <c r="A10" s="32" t="s">
        <v>144</v>
      </c>
      <c r="B10" s="21" t="s">
        <v>145</v>
      </c>
      <c r="C10" s="21" t="s">
        <v>146</v>
      </c>
      <c r="D10" s="9">
        <v>8</v>
      </c>
      <c r="E10" s="9">
        <v>0</v>
      </c>
      <c r="F10" s="9">
        <v>2</v>
      </c>
      <c r="G10" s="9">
        <v>9</v>
      </c>
      <c r="H10" s="9">
        <v>0</v>
      </c>
      <c r="I10" s="9">
        <f t="shared" si="0"/>
        <v>19</v>
      </c>
      <c r="J10" s="20">
        <f t="shared" si="1"/>
        <v>38</v>
      </c>
    </row>
    <row r="11" spans="1:10" s="10" customFormat="1" ht="21.75" customHeight="1">
      <c r="A11" s="32" t="s">
        <v>203</v>
      </c>
      <c r="B11" s="21" t="s">
        <v>147</v>
      </c>
      <c r="C11" s="21" t="s">
        <v>148</v>
      </c>
      <c r="D11" s="9">
        <v>8</v>
      </c>
      <c r="E11" s="9">
        <v>0</v>
      </c>
      <c r="F11" s="9">
        <v>1</v>
      </c>
      <c r="G11" s="9">
        <v>9</v>
      </c>
      <c r="H11" s="9">
        <v>0</v>
      </c>
      <c r="I11" s="9">
        <f t="shared" si="0"/>
        <v>18</v>
      </c>
      <c r="J11" s="20">
        <f t="shared" si="1"/>
        <v>36</v>
      </c>
    </row>
    <row r="12" spans="1:10" s="10" customFormat="1" ht="21.75" customHeight="1">
      <c r="A12" s="32" t="s">
        <v>149</v>
      </c>
      <c r="B12" s="21" t="s">
        <v>86</v>
      </c>
      <c r="C12" s="21" t="s">
        <v>150</v>
      </c>
      <c r="D12" s="9">
        <v>0</v>
      </c>
      <c r="E12" s="9">
        <v>0</v>
      </c>
      <c r="F12" s="9">
        <v>7</v>
      </c>
      <c r="G12" s="9">
        <v>2</v>
      </c>
      <c r="H12" s="9">
        <v>0</v>
      </c>
      <c r="I12" s="9">
        <f t="shared" si="0"/>
        <v>9</v>
      </c>
      <c r="J12" s="20">
        <f t="shared" si="1"/>
        <v>18</v>
      </c>
    </row>
    <row r="13" spans="1:10" s="10" customFormat="1" ht="21.75" customHeight="1">
      <c r="A13" s="32" t="s">
        <v>153</v>
      </c>
      <c r="B13" s="22" t="s">
        <v>154</v>
      </c>
      <c r="C13" s="22" t="s">
        <v>155</v>
      </c>
      <c r="D13" s="9">
        <v>2</v>
      </c>
      <c r="E13" s="9">
        <v>0</v>
      </c>
      <c r="F13" s="9">
        <v>2</v>
      </c>
      <c r="G13" s="9">
        <v>2</v>
      </c>
      <c r="H13" s="9">
        <v>0</v>
      </c>
      <c r="I13" s="9">
        <f t="shared" si="0"/>
        <v>6</v>
      </c>
      <c r="J13" s="20">
        <f t="shared" si="1"/>
        <v>12</v>
      </c>
    </row>
    <row r="14" spans="1:10" s="10" customFormat="1" ht="21.75" customHeight="1">
      <c r="A14" s="33" t="s">
        <v>204</v>
      </c>
      <c r="B14" s="22" t="s">
        <v>154</v>
      </c>
      <c r="C14" s="22" t="s">
        <v>156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 t="shared" si="0"/>
        <v>0</v>
      </c>
      <c r="J14" s="20">
        <f t="shared" si="1"/>
        <v>0</v>
      </c>
    </row>
    <row r="15" spans="1:10" s="10" customFormat="1" ht="21.75" customHeight="1">
      <c r="A15" s="9"/>
      <c r="B15" s="23"/>
      <c r="C15" s="23"/>
      <c r="D15" s="9"/>
      <c r="E15" s="9"/>
      <c r="F15" s="9"/>
      <c r="G15" s="9"/>
      <c r="H15" s="9"/>
      <c r="I15" s="9">
        <f t="shared" si="0"/>
        <v>0</v>
      </c>
      <c r="J15" s="20">
        <f t="shared" si="1"/>
        <v>0</v>
      </c>
    </row>
    <row r="16" spans="1:10" s="10" customFormat="1" ht="21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2:8" s="10" customFormat="1" ht="21.75" customHeight="1">
      <c r="B17" s="42" t="s">
        <v>10</v>
      </c>
      <c r="C17" s="42"/>
      <c r="D17" s="43"/>
      <c r="E17" s="43"/>
      <c r="F17" s="43"/>
      <c r="G17" s="43"/>
      <c r="H17" s="27"/>
    </row>
    <row r="18" spans="2:8" s="10" customFormat="1" ht="21.75" customHeight="1">
      <c r="B18" s="44" t="s">
        <v>157</v>
      </c>
      <c r="C18" s="44"/>
      <c r="D18" s="44"/>
      <c r="E18" s="44"/>
      <c r="F18" s="44"/>
      <c r="G18" s="44"/>
      <c r="H18" s="28"/>
    </row>
    <row r="19" spans="2:8" s="10" customFormat="1" ht="21.75" customHeight="1">
      <c r="B19" s="41" t="s">
        <v>181</v>
      </c>
      <c r="C19" s="41"/>
      <c r="D19" s="41"/>
      <c r="E19" s="41"/>
      <c r="F19" s="41"/>
      <c r="G19" s="41"/>
      <c r="H19" s="28"/>
    </row>
    <row r="20" spans="2:5" s="10" customFormat="1" ht="21.75" customHeight="1">
      <c r="B20" s="41" t="s">
        <v>183</v>
      </c>
      <c r="C20" s="41"/>
      <c r="D20" s="41"/>
      <c r="E20" s="41"/>
    </row>
    <row r="21" spans="2:5" s="10" customFormat="1" ht="21.75" customHeight="1">
      <c r="B21" s="41"/>
      <c r="C21" s="41"/>
      <c r="D21" s="41"/>
      <c r="E21" s="41"/>
    </row>
    <row r="22" spans="2:4" s="10" customFormat="1" ht="21.75" customHeight="1">
      <c r="B22" s="41" t="s">
        <v>158</v>
      </c>
      <c r="C22" s="41"/>
      <c r="D22" s="41"/>
    </row>
    <row r="23" spans="2:5" s="10" customFormat="1" ht="21.75" customHeight="1">
      <c r="B23" s="41" t="s">
        <v>159</v>
      </c>
      <c r="C23" s="41"/>
      <c r="D23" s="41"/>
      <c r="E23" s="41"/>
    </row>
    <row r="24" spans="2:6" s="10" customFormat="1" ht="21.75" customHeight="1">
      <c r="B24" s="41"/>
      <c r="C24" s="41"/>
      <c r="D24" s="41"/>
      <c r="E24" s="41"/>
      <c r="F24" s="41"/>
    </row>
    <row r="25" s="10" customFormat="1" ht="21.75" customHeight="1"/>
    <row r="26" spans="2:3" s="10" customFormat="1" ht="21.75" customHeight="1">
      <c r="B26" s="29"/>
      <c r="C26" s="29"/>
    </row>
    <row r="27" spans="2:3" s="10" customFormat="1" ht="21.75" customHeight="1">
      <c r="B27" s="29"/>
      <c r="C27" s="29"/>
    </row>
    <row r="28" s="10" customFormat="1" ht="21.75" customHeight="1">
      <c r="B28" s="29"/>
    </row>
    <row r="29" s="10" customFormat="1" ht="21.75" customHeight="1"/>
    <row r="30" s="10" customFormat="1" ht="21.75" customHeight="1"/>
    <row r="31" s="10" customFormat="1" ht="21.75" customHeight="1"/>
    <row r="32" s="10" customFormat="1" ht="21.75" customHeight="1"/>
    <row r="33" ht="15.75">
      <c r="C33" s="10"/>
    </row>
    <row r="37" ht="15.75">
      <c r="K37" s="15"/>
    </row>
    <row r="38" ht="15.75">
      <c r="K38" s="15"/>
    </row>
  </sheetData>
  <sheetProtection/>
  <mergeCells count="15">
    <mergeCell ref="B20:E20"/>
    <mergeCell ref="B21:E21"/>
    <mergeCell ref="B23:E23"/>
    <mergeCell ref="B24:F24"/>
    <mergeCell ref="B22:D22"/>
    <mergeCell ref="A1:I1"/>
    <mergeCell ref="A2:I2"/>
    <mergeCell ref="A3:J3"/>
    <mergeCell ref="B18:G18"/>
    <mergeCell ref="B19:G19"/>
    <mergeCell ref="A4:J4"/>
    <mergeCell ref="A6:J6"/>
    <mergeCell ref="B17:C17"/>
    <mergeCell ref="D17:G17"/>
    <mergeCell ref="A5:J5"/>
  </mergeCells>
  <printOptions/>
  <pageMargins left="0.75" right="0.75" top="1" bottom="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Snježana</cp:lastModifiedBy>
  <cp:lastPrinted>2017-03-08T17:16:47Z</cp:lastPrinted>
  <dcterms:created xsi:type="dcterms:W3CDTF">2012-12-27T08:34:09Z</dcterms:created>
  <dcterms:modified xsi:type="dcterms:W3CDTF">2017-03-09T07:13:56Z</dcterms:modified>
  <cp:category/>
  <cp:version/>
  <cp:contentType/>
  <cp:contentStatus/>
</cp:coreProperties>
</file>